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9868" windowHeight="13500" firstSheet="3"/>
  </bookViews>
  <sheets>
    <sheet name="2026年3月" sheetId="73" r:id="rId1"/>
    <sheet name="指数" sheetId="28" r:id="rId2"/>
    <sheet name="说明" sheetId="7" r:id="rId3"/>
  </sheets>
  <definedNames>
    <definedName name="_xlnm._FilterDatabase" localSheetId="2" hidden="1">说明!#REF!</definedName>
    <definedName name="_xlnm._FilterDatabase" localSheetId="0" hidden="1">'2026年3月'!#REF!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<sst xmlns="http://schemas.openxmlformats.org/spreadsheetml/2006/main" count="1256" uniqueCount="777">
  <si>
    <t>关于发布2026年3月份建设工程材料市场综合价的通知</t>
  </si>
  <si>
    <t>岳建事价函〔2026〕4号</t>
  </si>
  <si>
    <t>各有关单位：
    根据《湖南省建设工程材料价格信息管理办法》(湘建建〔2023〕22号)、《湖南省建设工程材料价格信息采集发布目录清单（2026版）》（湘建建函〔2026〕16号）、《关于发布2025年湖南省建设工程人工费指数的通知》（湘建价建〔2025〕18号）规定，我中心经过市场收集、调查、分析、整理，现将2026年3月建设工程材料市场综合价予以发布，并对使用中的有关事项通知如下：
　　一、“市场综合价”是指根据材料市场行情变化，定期发布的我市建设工程材料当期材料价格，是工程造价计价的参考。
    二、本通知发布的材料市场综合价包含了材料原价、运杂费、运输损耗费、采购及保管费等运至工地仓库或工地堆放地点的各项费用。
    三、“当期市场综合价”均不含进项税价(以下简称“除税价”)，相应综合税率按《湖南省住房和城乡建设厅印发(关于调整建设工程销项税额税率和材料价格综合税率计费标准)的通知》(湘建价〔2019〕47号)之规定执行。
　　四、本通知未发布的缺项材料价格以及实际购买材料价格与我中心发布的市场综合价有较大出入的，建设单位与施工单位应按市场实际价格商定其价格。发承包双方应进一步增强风险意识，充分考虑市场风险因素，在合同中明确风险分担条款和材料价格调整办法。
    五、因建设工程材料价格由市场形成，实际购买价格受品牌、档次、付款方式、销售渠道等因素影响较大，本市场综合价仅作为工程计价的参考。</t>
  </si>
  <si>
    <t>岳阳市城乡建设事务中心</t>
  </si>
  <si>
    <t>2026年4月8日</t>
  </si>
  <si>
    <t>编码(2025新版)</t>
  </si>
  <si>
    <t>名称</t>
  </si>
  <si>
    <t>规格</t>
  </si>
  <si>
    <t>单位</t>
  </si>
  <si>
    <t>除税价（元）</t>
  </si>
  <si>
    <t>备注</t>
  </si>
  <si>
    <t>H00001</t>
  </si>
  <si>
    <t>人工费指数</t>
  </si>
  <si>
    <t>系数</t>
  </si>
  <si>
    <t>01</t>
  </si>
  <si>
    <t xml:space="preserve">黑色及有色金属  </t>
  </si>
  <si>
    <t>热轧圆盘条（高线）</t>
  </si>
  <si>
    <t>HPB300 Φ6.5</t>
  </si>
  <si>
    <t>kg</t>
  </si>
  <si>
    <t>RVYPTNP3810087DKG0</t>
  </si>
  <si>
    <t>HPB300 Φ8-Φ10</t>
  </si>
  <si>
    <t>RVDLPLR4006061DKG0</t>
  </si>
  <si>
    <t>热轧带肋盘螺</t>
  </si>
  <si>
    <t>HRB400E Φ6</t>
  </si>
  <si>
    <t>RVDLPLR4008783DKG0</t>
  </si>
  <si>
    <t>HRB400E Φ8</t>
  </si>
  <si>
    <t>RVDLPLR4010902DKG0</t>
  </si>
  <si>
    <t>HRB400E Φ10</t>
  </si>
  <si>
    <t>RVDLPLR4012751DKG0</t>
  </si>
  <si>
    <t>HRB400E Φ12</t>
  </si>
  <si>
    <t>LWGFJBR4012155DKG0</t>
  </si>
  <si>
    <t>螺纹钢筋</t>
  </si>
  <si>
    <t>LWGFJBR4014506DKG0</t>
  </si>
  <si>
    <t>HRB400E Φ14</t>
  </si>
  <si>
    <t>LWGFJBR4016010DKG0</t>
  </si>
  <si>
    <t>HRB400E Φ16</t>
  </si>
  <si>
    <t>LWGFJBR4E18734DKG0</t>
  </si>
  <si>
    <t>HRB400E Φ18</t>
  </si>
  <si>
    <t>LWGFJBR4EEW530DKG0</t>
  </si>
  <si>
    <t>HRB400E Φ20-Φ25</t>
  </si>
  <si>
    <t>LWGFJBR4028701DKG0</t>
  </si>
  <si>
    <t>HRB400E Φ28</t>
  </si>
  <si>
    <t>LWGFJBR4030220DKG0</t>
  </si>
  <si>
    <t>HRB400E Φ30</t>
  </si>
  <si>
    <t>LWGFJBR4032507DKG0</t>
  </si>
  <si>
    <t>HRB400E Φ32</t>
  </si>
  <si>
    <t>LWGFJBR4038663DKG0</t>
  </si>
  <si>
    <t>HRB400E Φ38</t>
  </si>
  <si>
    <t>LVDLGJ06000244DKG0</t>
  </si>
  <si>
    <t>冷轧带肋钢筋</t>
  </si>
  <si>
    <t>CRB600H Φ6</t>
  </si>
  <si>
    <t>LVDLGJ08000184DKG0</t>
  </si>
  <si>
    <t>CRB600H Φ8-Φ10</t>
  </si>
  <si>
    <t>LVDLGJ10000751DKG0</t>
  </si>
  <si>
    <t>CRB600H Φ11-Φ12</t>
  </si>
  <si>
    <t>LBDTGS30000364DKG0</t>
  </si>
  <si>
    <t>冷拔低碳钢丝</t>
  </si>
  <si>
    <t>Φ3</t>
  </si>
  <si>
    <t>LBDTGS50000193DKG0</t>
  </si>
  <si>
    <t>Φ5</t>
  </si>
  <si>
    <t>YYLGJX12D70708DKG0</t>
  </si>
  <si>
    <t>预应力钢绞线</t>
  </si>
  <si>
    <t>1860MPa φ12.7</t>
  </si>
  <si>
    <t>YYLGJX15D20866DKG0</t>
  </si>
  <si>
    <t>1860MPa φ15.2</t>
  </si>
  <si>
    <t>RVFFGF10150370DKG0</t>
  </si>
  <si>
    <t>热轧方钢</t>
  </si>
  <si>
    <t>综合</t>
  </si>
  <si>
    <t>RVBTGFZH000523DKG0</t>
  </si>
  <si>
    <t>热轧扁钢</t>
  </si>
  <si>
    <r>
      <rPr>
        <sz val="12"/>
        <rFont val="宋体"/>
        <charset val="0"/>
      </rPr>
      <t xml:space="preserve">Q235 </t>
    </r>
    <r>
      <rPr>
        <sz val="12"/>
        <rFont val="宋体"/>
        <charset val="134"/>
      </rPr>
      <t>综合</t>
    </r>
  </si>
  <si>
    <t>RVGZGF10150178DKG0</t>
  </si>
  <si>
    <t>热轧工字钢</t>
  </si>
  <si>
    <t>Q235b</t>
  </si>
  <si>
    <t>RVPTCG63100215DKG0</t>
  </si>
  <si>
    <t>热轧普通槽钢</t>
  </si>
  <si>
    <t xml:space="preserve">Q235b </t>
  </si>
  <si>
    <t>RVDBJG20630974DKG0</t>
  </si>
  <si>
    <t>热轧等边角钢</t>
  </si>
  <si>
    <t>RVBDJGX1000052DKG0</t>
  </si>
  <si>
    <t>热轧不等边角钢</t>
  </si>
  <si>
    <t>Q235b &lt;100</t>
  </si>
  <si>
    <t>RVBDJGD1000918DKG0</t>
  </si>
  <si>
    <t>Q235b &gt;100</t>
  </si>
  <si>
    <t>RVHXGF10068423DKG0</t>
  </si>
  <si>
    <t>热轧H型钢</t>
  </si>
  <si>
    <t>Q355b</t>
  </si>
  <si>
    <t>RVBGBH10000450DKG0</t>
  </si>
  <si>
    <t>热轧薄钢板</t>
  </si>
  <si>
    <r>
      <rPr>
        <sz val="12"/>
        <rFont val="宋体"/>
        <charset val="0"/>
      </rPr>
      <t>Q235b δ</t>
    </r>
    <r>
      <rPr>
        <sz val="12"/>
        <rFont val="宋体"/>
        <charset val="134"/>
      </rPr>
      <t>﹤</t>
    </r>
    <r>
      <rPr>
        <sz val="12"/>
        <rFont val="宋体"/>
        <charset val="0"/>
      </rPr>
      <t>2.0</t>
    </r>
  </si>
  <si>
    <t>RVBGBH20000230DKG0</t>
  </si>
  <si>
    <t>Q235b δ≥2.0</t>
  </si>
  <si>
    <t>RVVGBH06000416DKG0</t>
  </si>
  <si>
    <t>热轧中钢板</t>
  </si>
  <si>
    <r>
      <rPr>
        <sz val="12"/>
        <rFont val="宋体"/>
        <charset val="0"/>
      </rPr>
      <t>Q235b δ</t>
    </r>
    <r>
      <rPr>
        <sz val="12"/>
        <rFont val="宋体"/>
        <charset val="134"/>
      </rPr>
      <t>﹤</t>
    </r>
    <r>
      <rPr>
        <sz val="12"/>
        <rFont val="宋体"/>
        <charset val="0"/>
      </rPr>
      <t>20</t>
    </r>
  </si>
  <si>
    <t>RVHGBH25000767DKG0</t>
  </si>
  <si>
    <t>热轧厚钢板</t>
  </si>
  <si>
    <t>Q235b δ≥20</t>
  </si>
  <si>
    <t>DXBGBH05000817DKG0</t>
  </si>
  <si>
    <t>镀锌薄钢板</t>
  </si>
  <si>
    <r>
      <rPr>
        <sz val="12"/>
        <rFont val="宋体"/>
        <charset val="0"/>
      </rPr>
      <t>SGCC δ</t>
    </r>
    <r>
      <rPr>
        <sz val="12"/>
        <rFont val="宋体"/>
        <charset val="134"/>
      </rPr>
      <t>﹤</t>
    </r>
    <r>
      <rPr>
        <sz val="12"/>
        <rFont val="宋体"/>
        <charset val="0"/>
      </rPr>
      <t>1.0</t>
    </r>
  </si>
  <si>
    <t>DXBGBH10000390DKG0</t>
  </si>
  <si>
    <t>SGCC δ≥1.0</t>
  </si>
  <si>
    <t>GZ型镀锌钢檩条、墙梁加工费0.4元/kg</t>
  </si>
  <si>
    <t>LVBGBH03040011DKG0</t>
  </si>
  <si>
    <t>冷轧薄钢板</t>
  </si>
  <si>
    <t>HWGFBH02000086DKG0</t>
  </si>
  <si>
    <t>花纹钢板</t>
  </si>
  <si>
    <t>RVJRBH02000698DKG0</t>
  </si>
  <si>
    <t>热轧卷板</t>
  </si>
  <si>
    <t>03</t>
  </si>
  <si>
    <t xml:space="preserve">五金制品 </t>
  </si>
  <si>
    <t xml:space="preserve"> </t>
  </si>
  <si>
    <t>DXTPSI08140645DKG0</t>
  </si>
  <si>
    <t>镀锌铁丝</t>
  </si>
  <si>
    <t>8#-14#</t>
  </si>
  <si>
    <t>DXGSWF08127010DM20</t>
  </si>
  <si>
    <t>镀锌钢丝网</t>
  </si>
  <si>
    <t>丝径0.8mm 网孔1.27cm</t>
  </si>
  <si>
    <t>㎡</t>
  </si>
  <si>
    <t>DXGSWF09127166DM20</t>
  </si>
  <si>
    <t>丝径0.9mm 网孔1.27cm</t>
  </si>
  <si>
    <t>TGDHTN42700805DKG0</t>
  </si>
  <si>
    <t>碳钢电焊条</t>
  </si>
  <si>
    <t>J427</t>
  </si>
  <si>
    <t>BXGDHTZH000728DKG0</t>
  </si>
  <si>
    <t>不锈钢电焊条</t>
  </si>
  <si>
    <t/>
  </si>
  <si>
    <t>JGTPJTZH000807DKG0</t>
  </si>
  <si>
    <t>加工铁件</t>
  </si>
  <si>
    <t>TPJTOOZH000666DKG0</t>
  </si>
  <si>
    <t>铁件</t>
  </si>
  <si>
    <t>04</t>
  </si>
  <si>
    <t>水泥、砖瓦灰砂石</t>
  </si>
  <si>
    <t>普通硅酸盐水泥(P·O)</t>
  </si>
  <si>
    <r>
      <rPr>
        <sz val="12"/>
        <rFont val="宋体"/>
        <charset val="0"/>
      </rPr>
      <t>32.5(</t>
    </r>
    <r>
      <rPr>
        <sz val="12"/>
        <rFont val="宋体"/>
        <charset val="134"/>
      </rPr>
      <t>散装</t>
    </r>
    <r>
      <rPr>
        <sz val="12"/>
        <rFont val="宋体"/>
        <charset val="0"/>
      </rPr>
      <t>)</t>
    </r>
  </si>
  <si>
    <r>
      <rPr>
        <sz val="12"/>
        <rFont val="宋体"/>
        <charset val="134"/>
      </rPr>
      <t>普通硅酸盐水泥</t>
    </r>
    <r>
      <rPr>
        <sz val="12"/>
        <rFont val="宋体"/>
        <charset val="0"/>
      </rPr>
      <t>(P·O)</t>
    </r>
  </si>
  <si>
    <r>
      <rPr>
        <sz val="12"/>
        <rFont val="宋体"/>
        <charset val="0"/>
      </rPr>
      <t>32.5(</t>
    </r>
    <r>
      <rPr>
        <sz val="12"/>
        <rFont val="宋体"/>
        <charset val="134"/>
      </rPr>
      <t>袋装</t>
    </r>
    <r>
      <rPr>
        <sz val="12"/>
        <rFont val="宋体"/>
        <charset val="0"/>
      </rPr>
      <t>)</t>
    </r>
  </si>
  <si>
    <t>PTUVNI425S0417DKG0</t>
  </si>
  <si>
    <r>
      <rPr>
        <sz val="12"/>
        <rFont val="宋体"/>
        <charset val="0"/>
      </rPr>
      <t>42.5</t>
    </r>
    <r>
      <rPr>
        <sz val="12"/>
        <rFont val="宋体"/>
        <charset val="134"/>
      </rPr>
      <t>级（散装）</t>
    </r>
  </si>
  <si>
    <t>PTUVNI425D0865DKG0</t>
  </si>
  <si>
    <r>
      <rPr>
        <sz val="12"/>
        <rFont val="宋体"/>
        <charset val="0"/>
      </rPr>
      <t>42.5</t>
    </r>
    <r>
      <rPr>
        <sz val="12"/>
        <rFont val="宋体"/>
        <charset val="134"/>
      </rPr>
      <t>级（袋装）</t>
    </r>
  </si>
  <si>
    <t>PTUVNI525S0507DKG0</t>
  </si>
  <si>
    <r>
      <rPr>
        <sz val="12"/>
        <rFont val="宋体"/>
        <charset val="0"/>
      </rPr>
      <t>52.5(</t>
    </r>
    <r>
      <rPr>
        <sz val="12"/>
        <rFont val="宋体"/>
        <charset val="134"/>
      </rPr>
      <t>散装</t>
    </r>
    <r>
      <rPr>
        <sz val="12"/>
        <rFont val="宋体"/>
        <charset val="0"/>
      </rPr>
      <t>)</t>
    </r>
  </si>
  <si>
    <t>PTUVNI525D0370DKG0</t>
  </si>
  <si>
    <r>
      <rPr>
        <sz val="12"/>
        <rFont val="宋体"/>
        <charset val="0"/>
      </rPr>
      <t>52.5(</t>
    </r>
    <r>
      <rPr>
        <sz val="12"/>
        <rFont val="宋体"/>
        <charset val="134"/>
      </rPr>
      <t>袋装</t>
    </r>
    <r>
      <rPr>
        <sz val="12"/>
        <rFont val="宋体"/>
        <charset val="0"/>
      </rPr>
      <t>)</t>
    </r>
  </si>
  <si>
    <t>BKUVNI325D0208DKG0</t>
  </si>
  <si>
    <t>白水泥</t>
  </si>
  <si>
    <t>袋装</t>
  </si>
  <si>
    <t>TRCUUAZH000213DM30</t>
  </si>
  <si>
    <t>天然粗砂</t>
  </si>
  <si>
    <t>河砂</t>
  </si>
  <si>
    <t>m³</t>
  </si>
  <si>
    <t>TRCUUAZH000571DDUN</t>
  </si>
  <si>
    <t>t</t>
  </si>
  <si>
    <t>TRVLUAZH000859DM30</t>
  </si>
  <si>
    <t>天然中砂</t>
  </si>
  <si>
    <t>TRVLUAHU000104DDUN</t>
  </si>
  <si>
    <t>TRXIUAZH000506DM30</t>
  </si>
  <si>
    <t>天然细砂</t>
  </si>
  <si>
    <t>TRXIUAHU000320DDUN</t>
  </si>
  <si>
    <t>CUJDUAZH000088DM30</t>
  </si>
  <si>
    <t>粗净砂</t>
  </si>
  <si>
    <t>CUJDUAZH000010DDUN</t>
  </si>
  <si>
    <t>GUVJUAZH000656DM30</t>
  </si>
  <si>
    <r>
      <rPr>
        <sz val="12"/>
        <rFont val="宋体"/>
        <charset val="134"/>
      </rPr>
      <t>中净砂</t>
    </r>
    <r>
      <rPr>
        <sz val="12"/>
        <rFont val="宋体"/>
        <charset val="0"/>
      </rPr>
      <t>(</t>
    </r>
    <r>
      <rPr>
        <sz val="12"/>
        <rFont val="宋体"/>
        <charset val="134"/>
      </rPr>
      <t>过筛</t>
    </r>
    <r>
      <rPr>
        <sz val="12"/>
        <rFont val="宋体"/>
        <charset val="0"/>
      </rPr>
      <t>)</t>
    </r>
  </si>
  <si>
    <t>VLJDUAZH000139DDUN</t>
  </si>
  <si>
    <t>中净砂</t>
  </si>
  <si>
    <t>HEJIUAZH000218DM30</t>
  </si>
  <si>
    <t>河机砂</t>
  </si>
  <si>
    <t>HEJIUAZH000525DDUN</t>
  </si>
  <si>
    <t>UHJIUAZH000016DM30</t>
  </si>
  <si>
    <t>山机砂</t>
  </si>
  <si>
    <t>UHJIUAZH000702DDUN</t>
  </si>
  <si>
    <t>SVUIOO05100058DM30</t>
  </si>
  <si>
    <t>碎石</t>
  </si>
  <si>
    <t>5mm-10mm</t>
  </si>
  <si>
    <t>SVUIOO10200994DDUN</t>
  </si>
  <si>
    <t>10mm-20mm</t>
  </si>
  <si>
    <t>SVUIOO10200000DM30</t>
  </si>
  <si>
    <t>SVUIOO20400066DM30</t>
  </si>
  <si>
    <t>20mm-40mm</t>
  </si>
  <si>
    <t>SVUIOO40600647DDUN</t>
  </si>
  <si>
    <t>40mm—60mm</t>
  </si>
  <si>
    <t>LIUIOOMA100680DM30</t>
  </si>
  <si>
    <t>砾石</t>
  </si>
  <si>
    <r>
      <rPr>
        <sz val="12"/>
        <rFont val="宋体"/>
        <charset val="134"/>
      </rPr>
      <t>最大粒径</t>
    </r>
    <r>
      <rPr>
        <sz val="12"/>
        <rFont val="宋体"/>
        <charset val="0"/>
      </rPr>
      <t>10mm</t>
    </r>
  </si>
  <si>
    <t>LIUIOOMA200700DM30</t>
  </si>
  <si>
    <r>
      <rPr>
        <sz val="12"/>
        <rFont val="宋体"/>
        <charset val="134"/>
      </rPr>
      <t>最大粒径</t>
    </r>
    <r>
      <rPr>
        <sz val="12"/>
        <rFont val="宋体"/>
        <charset val="0"/>
      </rPr>
      <t>20mm</t>
    </r>
  </si>
  <si>
    <t>LIUIOOMA400031DM30</t>
  </si>
  <si>
    <r>
      <rPr>
        <sz val="12"/>
        <rFont val="宋体"/>
        <charset val="134"/>
      </rPr>
      <t>最大粒径</t>
    </r>
    <r>
      <rPr>
        <sz val="12"/>
        <rFont val="宋体"/>
        <charset val="0"/>
      </rPr>
      <t>40mm</t>
    </r>
  </si>
  <si>
    <t>JPULUIZH000072DM30</t>
  </si>
  <si>
    <t>级配砂砾石</t>
  </si>
  <si>
    <t>粗筛分砂砾石</t>
  </si>
  <si>
    <t>JPSVUIZH000047DM30</t>
  </si>
  <si>
    <t>级配碎石</t>
  </si>
  <si>
    <t>未筛分级配碎石</t>
  </si>
  <si>
    <t>LUVAOOCU000400DM30</t>
  </si>
  <si>
    <t>炉渣</t>
  </si>
  <si>
    <t>粗</t>
  </si>
  <si>
    <t>UIXPOOZH000961DM30</t>
  </si>
  <si>
    <t>石屑</t>
  </si>
  <si>
    <t>石粉</t>
  </si>
  <si>
    <t>UIHVGSZH000813DM30</t>
  </si>
  <si>
    <t>石灰膏</t>
  </si>
  <si>
    <t>UGUIHVZH000436DDUN</t>
  </si>
  <si>
    <t>生石灰</t>
  </si>
  <si>
    <t>MSUIOOZH000801DM30</t>
  </si>
  <si>
    <t>毛石</t>
  </si>
  <si>
    <t>QDPTUI15300N60DM30</t>
  </si>
  <si>
    <t>青片石</t>
  </si>
  <si>
    <r>
      <rPr>
        <sz val="12"/>
        <rFont val="宋体"/>
        <charset val="0"/>
      </rPr>
      <t>15-300kg</t>
    </r>
    <r>
      <rPr>
        <sz val="12"/>
        <rFont val="宋体"/>
        <charset val="134"/>
      </rPr>
      <t>内</t>
    </r>
  </si>
  <si>
    <t>MAPTUI15300N61DM30</t>
  </si>
  <si>
    <t>麻片石</t>
  </si>
  <si>
    <t>YYPTVR24151013DKD0</t>
  </si>
  <si>
    <t>页岩烧结普通砖</t>
  </si>
  <si>
    <t>240×115×53mm MU10</t>
  </si>
  <si>
    <t>块</t>
  </si>
  <si>
    <t>YYPTVR24151033DM30</t>
  </si>
  <si>
    <t>YYDKVR24199086DM30</t>
  </si>
  <si>
    <t>页岩烧结多孔砖</t>
  </si>
  <si>
    <t>TDKLVRUPMK0579DM30</t>
  </si>
  <si>
    <t>混凝土多孔砖（双排盲孔）</t>
  </si>
  <si>
    <t>TKXBVRUPMK0329DM30</t>
  </si>
  <si>
    <t>混凝土空心砖（双排盲孔）</t>
  </si>
  <si>
    <t>TUXBVRZH000365DM30</t>
  </si>
  <si>
    <t>混凝土实心砖</t>
  </si>
  <si>
    <t>QHXKQK05750345DM30</t>
  </si>
  <si>
    <t>轻集料混凝土小型空心砌块</t>
  </si>
  <si>
    <t>MU5-MU7.5</t>
  </si>
  <si>
    <t>JQTLKDA3560015DM30</t>
  </si>
  <si>
    <t>砂加气混凝土砌块</t>
  </si>
  <si>
    <t>MU3.5</t>
  </si>
  <si>
    <t>JQTLKDA5060084DM30</t>
  </si>
  <si>
    <t>MU5.0</t>
  </si>
  <si>
    <t>FMHQKD30000558DM30</t>
  </si>
  <si>
    <t>粉煤灰混凝土砌块</t>
  </si>
  <si>
    <t>BWKXKD24181170DM30</t>
  </si>
  <si>
    <t>自保温承重混凝土空心砌块</t>
  </si>
  <si>
    <t>240×190×115mm</t>
  </si>
  <si>
    <t>XNQDWA18008730DQKD</t>
  </si>
  <si>
    <t>小青瓦</t>
  </si>
  <si>
    <t>180×180 厚度8mm</t>
  </si>
  <si>
    <t>千块</t>
  </si>
  <si>
    <t>UNCKWA42033237DKD0</t>
  </si>
  <si>
    <t>水泥彩瓦</t>
  </si>
  <si>
    <t>420×332 红、绿、蓝、灰、黄色系，带波纹</t>
  </si>
  <si>
    <t>UNUMXW18207257DKD0</t>
  </si>
  <si>
    <t>水泥石棉小波瓦</t>
  </si>
  <si>
    <t>1800mm×745mm</t>
  </si>
  <si>
    <t>TCBWWA20020083DKD0</t>
  </si>
  <si>
    <t>陶瓷波纹瓦</t>
  </si>
  <si>
    <t>200×200</t>
  </si>
  <si>
    <t>XBYAWA31031033DKD0</t>
  </si>
  <si>
    <t>西班牙瓦</t>
  </si>
  <si>
    <t>310×310</t>
  </si>
  <si>
    <t>HIUVWA10525563DM20</t>
  </si>
  <si>
    <t>合成树脂瓦</t>
  </si>
  <si>
    <t>1050mm×2.5mm</t>
  </si>
  <si>
    <t>m²</t>
  </si>
  <si>
    <t>HIUVWA10530020DM20</t>
  </si>
  <si>
    <t>1050mm×3.0mm</t>
  </si>
  <si>
    <t>1050mm×410mm 脊瓦</t>
  </si>
  <si>
    <t>14</t>
  </si>
  <si>
    <t xml:space="preserve">油品、化工原料及胶粘材料  </t>
  </si>
  <si>
    <t>QIYCOO92H00849DKG0</t>
  </si>
  <si>
    <t>汽油</t>
  </si>
  <si>
    <t>IKYCOO0H000007DKG0</t>
  </si>
  <si>
    <t>柴油</t>
  </si>
  <si>
    <t>0#</t>
  </si>
  <si>
    <t>电极及劳保用品等其他材料</t>
  </si>
  <si>
    <t>GLIGUVZH000295DDUN</t>
  </si>
  <si>
    <t>水</t>
  </si>
  <si>
    <t xml:space="preserve">
</t>
  </si>
  <si>
    <t>GLIGDTZH000708DDU0</t>
  </si>
  <si>
    <t>电</t>
  </si>
  <si>
    <t>度</t>
  </si>
  <si>
    <t>周转材料及五金工具</t>
  </si>
  <si>
    <t xml:space="preserve">  </t>
  </si>
  <si>
    <t>ANQRWFZRLW0617DM20</t>
  </si>
  <si>
    <t>安全网</t>
  </si>
  <si>
    <t>阻燃立网</t>
  </si>
  <si>
    <t>ANQRWFZRPW0960DM20</t>
  </si>
  <si>
    <t>阻燃平网</t>
  </si>
  <si>
    <t>VUJXBHCB000000DM20</t>
  </si>
  <si>
    <t>竹架板</t>
  </si>
  <si>
    <t>侧编</t>
  </si>
  <si>
    <t>VUMOBH24121084DM20</t>
  </si>
  <si>
    <t>竹模板</t>
  </si>
  <si>
    <t>2440×1220×10</t>
  </si>
  <si>
    <t>VUMOBH241215U0DM20</t>
  </si>
  <si>
    <t>竹模板(双面腹膜)</t>
  </si>
  <si>
    <t>2440×1220×15</t>
  </si>
  <si>
    <t>MUMOBH24121589DM20</t>
  </si>
  <si>
    <t>木模板</t>
  </si>
  <si>
    <t>MUMOBH24121263DM20</t>
  </si>
  <si>
    <t>2440×1220×12</t>
  </si>
  <si>
    <t>ZHGMBHZH000055DKG0</t>
  </si>
  <si>
    <t>组合钢模板</t>
  </si>
  <si>
    <t>VIGGKJZH000529DDUN</t>
  </si>
  <si>
    <t>支撑钢管及扣件</t>
  </si>
  <si>
    <t xml:space="preserve">混凝土制品 </t>
  </si>
  <si>
    <t>PHCGVJ30070A23DM00</t>
  </si>
  <si>
    <t>先张法预应力高强度混凝土(PHC)管桩</t>
  </si>
  <si>
    <t>外径×壁厚300mm×70mmA</t>
  </si>
  <si>
    <t>m</t>
  </si>
  <si>
    <t>PHCGVJ30070AB0DM00</t>
  </si>
  <si>
    <t>外径×壁厚300mm×70mmAB</t>
  </si>
  <si>
    <t>PHCGVJ40095A63DM00</t>
  </si>
  <si>
    <t>外径×壁厚400mm×95mmA</t>
  </si>
  <si>
    <t>PHCGVJ40095AB9DM00</t>
  </si>
  <si>
    <t>外径×壁厚400mm×95mmAB</t>
  </si>
  <si>
    <t>PHCGVJ500100A6DM00</t>
  </si>
  <si>
    <t>外径×壁厚500mm×100mmA</t>
  </si>
  <si>
    <t>PHCGVJ500100ABDM00</t>
  </si>
  <si>
    <t>外径×壁厚500mm×100mmAB</t>
  </si>
  <si>
    <t>PHCGVJ500125A3DM00</t>
  </si>
  <si>
    <t>外径×壁厚500mm×125mmA</t>
  </si>
  <si>
    <t>PHCGVJ500125ABDM00</t>
  </si>
  <si>
    <t>外径×壁厚500mm×125mmAB</t>
  </si>
  <si>
    <t>PHCGVJ600110A6DM00</t>
  </si>
  <si>
    <t>外径×壁厚600mm×110mmA</t>
  </si>
  <si>
    <t>PHCGVJ600110ABDM00</t>
  </si>
  <si>
    <t>外径×壁厚600mm×110mmAB</t>
  </si>
  <si>
    <t>PHCGVJ600130A2DM00</t>
  </si>
  <si>
    <t>外径×壁厚600mm×130mmA</t>
  </si>
  <si>
    <t>PHCGVJ600130ABDM00</t>
  </si>
  <si>
    <t>外径×壁厚600mm×130mmAB</t>
  </si>
  <si>
    <t>80</t>
  </si>
  <si>
    <t>混凝土、砂浆及其配合比材料</t>
  </si>
  <si>
    <t>YGHDUJDSM15600DDUN</t>
  </si>
  <si>
    <t>预拌干混地面砂浆</t>
  </si>
  <si>
    <t>DS M15.0</t>
  </si>
  <si>
    <t>综合1.67t/m³</t>
  </si>
  <si>
    <t>YGHDUJDSM20705DDUN</t>
  </si>
  <si>
    <t>DS M20.0</t>
  </si>
  <si>
    <t>YGHDUJDSM25854DDUN</t>
  </si>
  <si>
    <t>DS M25.0</t>
  </si>
  <si>
    <t>YGHMUJDPM50611DDUN</t>
  </si>
  <si>
    <t>预拌干混抹灰砂浆</t>
  </si>
  <si>
    <t>DP M5.0</t>
  </si>
  <si>
    <t>综合1.63t/m³</t>
  </si>
  <si>
    <t>YGHMUJDPM7D561DDUN</t>
  </si>
  <si>
    <t>DP M7.5</t>
  </si>
  <si>
    <t>YGHMUJDPM10870DDUN</t>
  </si>
  <si>
    <t>DP M10.0</t>
  </si>
  <si>
    <t>DP M15.0</t>
  </si>
  <si>
    <t>YGHMUJDPM20570DDUN</t>
  </si>
  <si>
    <t>DP M20.0</t>
  </si>
  <si>
    <t>JQMHUJDDaPM591DDUN</t>
  </si>
  <si>
    <t>加气专用抹灰砂浆</t>
  </si>
  <si>
    <t>DDaP M5</t>
  </si>
  <si>
    <t>综合1.61t/m³</t>
  </si>
  <si>
    <t>JQMHUJDDaPM102DDUN</t>
  </si>
  <si>
    <t>DDaP M10</t>
  </si>
  <si>
    <t>YGQVUJD5000827DDUN</t>
  </si>
  <si>
    <t>预拌干混砌筑砂浆</t>
  </si>
  <si>
    <t>DM M5.0</t>
  </si>
  <si>
    <t>YGQVUJD7D50305DDUN</t>
  </si>
  <si>
    <t>DM M7.5</t>
  </si>
  <si>
    <t>YGQVUJD1000301DDUN</t>
  </si>
  <si>
    <t>DM M10.0</t>
  </si>
  <si>
    <t>YGQVUJD1500284DDUN</t>
  </si>
  <si>
    <t>DM M15.0</t>
  </si>
  <si>
    <t>YGQVUJD2000552DDUN</t>
  </si>
  <si>
    <t>DM M20.0</t>
  </si>
  <si>
    <t>JQQVUJDDa50266DDUN</t>
  </si>
  <si>
    <t>加气专用砌筑砂浆</t>
  </si>
  <si>
    <t>DDaM M5.0</t>
  </si>
  <si>
    <t>综合1.58t/m³</t>
  </si>
  <si>
    <t>KLUAJJZH000096DKG0</t>
  </si>
  <si>
    <t>抗裂砂浆</t>
  </si>
  <si>
    <t>聚合物抹面抗裂砂浆</t>
  </si>
  <si>
    <t>UFPBTLXC150278DM30</t>
  </si>
  <si>
    <t>商品混凝土（细石）</t>
  </si>
  <si>
    <t>C15</t>
  </si>
  <si>
    <t>抗渗剂
P6增加10元/m³，P8增加15元/m³，P10、P12增加18元/m³，低于
P6不增加费用。微膨胀增加15元/m³，微膨胀抗渗增加25元/m³。
添加三种功能及以上外加剂增加35元/m³；</t>
  </si>
  <si>
    <t>UPTXUIC2000051DM30</t>
  </si>
  <si>
    <t>C20</t>
  </si>
  <si>
    <t>UPTLUIC1500158DM30</t>
  </si>
  <si>
    <t>商品混凝土（砾石）</t>
  </si>
  <si>
    <t>UPTLUIC2000744DM30</t>
  </si>
  <si>
    <t>UPTLUIC2500281DM30</t>
  </si>
  <si>
    <t>C25</t>
  </si>
  <si>
    <t>UPTLUIC3000970DM30</t>
  </si>
  <si>
    <t>C30</t>
  </si>
  <si>
    <t>UPTLUIC3500012DM30</t>
  </si>
  <si>
    <t>C35</t>
  </si>
  <si>
    <t>UPTLUIC4000020DM30</t>
  </si>
  <si>
    <t>C40</t>
  </si>
  <si>
    <t>UPTLUIC4500432DM30</t>
  </si>
  <si>
    <t>C45</t>
  </si>
  <si>
    <t>UPTLUIC5000437DM30</t>
  </si>
  <si>
    <t>C50</t>
  </si>
  <si>
    <t>UPTSUIC2500079DM30</t>
  </si>
  <si>
    <t>商品混凝土（碎石）</t>
  </si>
  <si>
    <t>UPTSUIC3000006DM30</t>
  </si>
  <si>
    <t>UPTSUIC3500089DM30</t>
  </si>
  <si>
    <t>UPTSUIC4000755DM30</t>
  </si>
  <si>
    <t>UPTSUIC4500566DM30</t>
  </si>
  <si>
    <t>UPTSUIC5000135DM30</t>
  </si>
  <si>
    <t>UPTSUIC5500191DM30</t>
  </si>
  <si>
    <t>C55</t>
  </si>
  <si>
    <t>涂料及防腐、防水材料</t>
  </si>
  <si>
    <t>SBSFUJ1JX30215DM20</t>
  </si>
  <si>
    <t>SBS改性沥青防水卷材</t>
  </si>
  <si>
    <t>I型、 聚酯胎、聚乙烯膜、3mm</t>
  </si>
  <si>
    <t>SBSFUJ2JX30242DM20</t>
  </si>
  <si>
    <t>Ⅱ型、聚酯胎、聚乙烯膜、3mm</t>
  </si>
  <si>
    <t>SBSFUJ1JX40391DM20</t>
  </si>
  <si>
    <t>I型、聚酯胎、聚乙烯膜、4mm</t>
  </si>
  <si>
    <t>SBSFUJ2JX40444DM20</t>
  </si>
  <si>
    <t>Ⅱ型、聚酯胎、聚乙烯膜、4mm</t>
  </si>
  <si>
    <t>SBSNCJHJ400042DM20</t>
  </si>
  <si>
    <t>SBS耐根穿刺防水卷材</t>
  </si>
  <si>
    <t>化学耐根阻根穿刺、聚酯胎、4mm</t>
  </si>
  <si>
    <t>APPJCK1JX30109DM20</t>
  </si>
  <si>
    <t>APP改性沥青防水卷材</t>
  </si>
  <si>
    <t>APPJCK2JX30738DM20</t>
  </si>
  <si>
    <t>APPJCK1JX40307DM20</t>
  </si>
  <si>
    <t>APPJCK2JX40817DM20</t>
  </si>
  <si>
    <t>ZNFUJC1WY50371DM20</t>
  </si>
  <si>
    <t>自粘聚合物改性沥青防水卷材</t>
  </si>
  <si>
    <r>
      <rPr>
        <sz val="9"/>
        <color theme="1"/>
        <rFont val="Arial"/>
        <charset val="134"/>
      </rPr>
      <t>I</t>
    </r>
    <r>
      <rPr>
        <sz val="9"/>
        <color theme="1"/>
        <rFont val="宋体"/>
        <charset val="134"/>
      </rPr>
      <t>型、无胎基、聚乙烯</t>
    </r>
    <r>
      <rPr>
        <sz val="9"/>
        <color theme="1"/>
        <rFont val="Arial"/>
        <charset val="134"/>
      </rPr>
      <t>(PE)</t>
    </r>
    <r>
      <rPr>
        <sz val="9"/>
        <color theme="1"/>
        <rFont val="宋体"/>
        <charset val="134"/>
      </rPr>
      <t>膜</t>
    </r>
    <r>
      <rPr>
        <sz val="9"/>
        <color theme="1"/>
        <rFont val="Arial"/>
        <charset val="134"/>
      </rPr>
      <t xml:space="preserve"> 1.5mm</t>
    </r>
  </si>
  <si>
    <t>ZNFUJC1WPE2311DM20</t>
  </si>
  <si>
    <r>
      <rPr>
        <sz val="9"/>
        <color theme="1"/>
        <rFont val="Arial"/>
        <charset val="134"/>
      </rPr>
      <t>I</t>
    </r>
    <r>
      <rPr>
        <sz val="9"/>
        <color theme="1"/>
        <rFont val="宋体"/>
        <charset val="134"/>
      </rPr>
      <t>型、无胎基、聚乙烯膜</t>
    </r>
    <r>
      <rPr>
        <sz val="9"/>
        <color theme="1"/>
        <rFont val="Arial"/>
        <charset val="134"/>
      </rPr>
      <t>(PE)</t>
    </r>
    <r>
      <rPr>
        <sz val="9"/>
        <color theme="1"/>
        <rFont val="宋体"/>
        <charset val="134"/>
      </rPr>
      <t>、</t>
    </r>
    <r>
      <rPr>
        <sz val="9"/>
        <color theme="1"/>
        <rFont val="Arial"/>
        <charset val="134"/>
      </rPr>
      <t>2mm</t>
    </r>
  </si>
  <si>
    <t>ZNFUJC1JW30166DM20</t>
  </si>
  <si>
    <t>I型、聚酯胎、无膜双面自粘、3mm</t>
  </si>
  <si>
    <t>ZNFUJC1JW40374DM20</t>
  </si>
  <si>
    <r>
      <rPr>
        <sz val="9"/>
        <color theme="1"/>
        <rFont val="Arial"/>
        <charset val="134"/>
      </rPr>
      <t>I</t>
    </r>
    <r>
      <rPr>
        <sz val="9"/>
        <color theme="1"/>
        <rFont val="宋体"/>
        <charset val="134"/>
      </rPr>
      <t>型、聚酯胎、无膜双面自粘、</t>
    </r>
    <r>
      <rPr>
        <sz val="9"/>
        <color theme="1"/>
        <rFont val="Arial"/>
        <charset val="134"/>
      </rPr>
      <t>4mm</t>
    </r>
  </si>
  <si>
    <t>JVTUPJWHPT5773DM20</t>
  </si>
  <si>
    <t>湿铺自粘聚合物改性沥青防水卷材</t>
  </si>
  <si>
    <t>无胎基、H类、聚酯膜(PET)、1.5mm</t>
  </si>
  <si>
    <t>JVTUPJWHPT2688DM20</t>
  </si>
  <si>
    <t>无胎基、H类、聚酯膜(PET)、2mm</t>
  </si>
  <si>
    <t>HDPEJC12GH0972DM20</t>
  </si>
  <si>
    <t>高密度聚乙烯高分子自粘胶膜防水卷材</t>
  </si>
  <si>
    <t>1.2mm 国标 HDPE</t>
  </si>
  <si>
    <t>HDPEJC15GH0843DM20</t>
  </si>
  <si>
    <t>1.5mm 国标 HDPE</t>
  </si>
  <si>
    <t>1.5mm 国标 HDPE（背胶式）</t>
  </si>
  <si>
    <t>SYYBJC1D200464DM20</t>
  </si>
  <si>
    <t>三元乙丙橡胶防水卷材</t>
  </si>
  <si>
    <t>1.2mm</t>
  </si>
  <si>
    <t>SYYBJC1D500368DM20</t>
  </si>
  <si>
    <t>1.5mm</t>
  </si>
  <si>
    <t>SYYBJC2D000580DM20</t>
  </si>
  <si>
    <t>2.0mm</t>
  </si>
  <si>
    <t>YXBGJC0D700990DM20</t>
  </si>
  <si>
    <t>聚乙烯丙纶复合防水卷材</t>
  </si>
  <si>
    <t>0.7mm</t>
  </si>
  <si>
    <t>YXBGJC1D000173DM20</t>
  </si>
  <si>
    <t>1mm</t>
  </si>
  <si>
    <t>TPOJCKJVJ12330DM20</t>
  </si>
  <si>
    <t>TPO热塑性聚烯烃防水卷材</t>
  </si>
  <si>
    <t>均质卷材、1.2mm</t>
  </si>
  <si>
    <t>TPOJCKJVJ15048DM20</t>
  </si>
  <si>
    <t>均质卷材、1.5mm</t>
  </si>
  <si>
    <t>QMGFFJJZG15820DM20</t>
  </si>
  <si>
    <t>强力交叉叠压膜高分子自粘防水卷材</t>
  </si>
  <si>
    <r>
      <rPr>
        <sz val="10"/>
        <rFont val="宋体"/>
        <charset val="134"/>
      </rPr>
      <t>国标</t>
    </r>
    <r>
      <rPr>
        <sz val="10"/>
        <rFont val="Arial"/>
        <charset val="134"/>
      </rPr>
      <t xml:space="preserve"> </t>
    </r>
    <r>
      <rPr>
        <sz val="10"/>
        <rFont val="宋体"/>
        <charset val="134"/>
      </rPr>
      <t>交叉叠压膜</t>
    </r>
    <r>
      <rPr>
        <sz val="10"/>
        <rFont val="Arial"/>
        <charset val="134"/>
      </rPr>
      <t>+</t>
    </r>
    <r>
      <rPr>
        <sz val="10"/>
        <rFont val="宋体"/>
        <charset val="134"/>
      </rPr>
      <t>自粘料</t>
    </r>
    <r>
      <rPr>
        <sz val="10"/>
        <rFont val="Arial"/>
        <charset val="134"/>
      </rPr>
      <t>+</t>
    </r>
    <r>
      <rPr>
        <sz val="10"/>
        <rFont val="宋体"/>
        <charset val="134"/>
      </rPr>
      <t>硅油膜</t>
    </r>
    <r>
      <rPr>
        <sz val="10"/>
        <rFont val="Arial"/>
        <charset val="134"/>
      </rPr>
      <t>1.5mm</t>
    </r>
    <r>
      <rPr>
        <sz val="10"/>
        <rFont val="宋体"/>
        <charset val="134"/>
      </rPr>
      <t>（纤维增强）</t>
    </r>
  </si>
  <si>
    <t>管材</t>
  </si>
  <si>
    <t>BXGFGR1908E460DM00</t>
  </si>
  <si>
    <t>不锈钢管</t>
  </si>
  <si>
    <t>202材质</t>
  </si>
  <si>
    <t>KG</t>
  </si>
  <si>
    <t>BXGFGR1908S467DM00</t>
  </si>
  <si>
    <t>304材质</t>
  </si>
  <si>
    <t>紫铜管</t>
  </si>
  <si>
    <t>HJGFGR15219072DDUN</t>
  </si>
  <si>
    <t>焊接钢管</t>
  </si>
  <si>
    <r>
      <rPr>
        <sz val="10"/>
        <rFont val="Arial"/>
        <charset val="134"/>
      </rPr>
      <t>DN15 δ=2.75mm (PN</t>
    </r>
    <r>
      <rPr>
        <sz val="10"/>
        <rFont val="宋体"/>
        <charset val="134"/>
      </rPr>
      <t>≦</t>
    </r>
    <r>
      <rPr>
        <sz val="10"/>
        <rFont val="Arial"/>
        <charset val="134"/>
      </rPr>
      <t>1.0MPa) Q195-Q235</t>
    </r>
  </si>
  <si>
    <t>HJGFGR20219057DDUN</t>
  </si>
  <si>
    <r>
      <rPr>
        <sz val="10"/>
        <rFont val="Arial"/>
        <charset val="134"/>
      </rPr>
      <t>DN20 δ=2.75mm (PN</t>
    </r>
    <r>
      <rPr>
        <sz val="10"/>
        <rFont val="宋体"/>
        <charset val="134"/>
      </rPr>
      <t>≦</t>
    </r>
    <r>
      <rPr>
        <sz val="10"/>
        <rFont val="Arial"/>
        <charset val="134"/>
      </rPr>
      <t>1.0MPa) Q195-Q235</t>
    </r>
  </si>
  <si>
    <t>HJGFGR25319719DDUN</t>
  </si>
  <si>
    <r>
      <rPr>
        <sz val="10"/>
        <rFont val="Arial"/>
        <charset val="134"/>
      </rPr>
      <t>DN25 δ=3.25mm (PN</t>
    </r>
    <r>
      <rPr>
        <sz val="10"/>
        <rFont val="宋体"/>
        <charset val="134"/>
      </rPr>
      <t>≦</t>
    </r>
    <r>
      <rPr>
        <sz val="10"/>
        <rFont val="Arial"/>
        <charset val="134"/>
      </rPr>
      <t>1.0MPa) Q195-Q235</t>
    </r>
  </si>
  <si>
    <t>HJGFGR32319002DDUN</t>
  </si>
  <si>
    <r>
      <rPr>
        <sz val="10"/>
        <rFont val="Arial"/>
        <charset val="134"/>
      </rPr>
      <t>DN32 δ=3.25mm (PN</t>
    </r>
    <r>
      <rPr>
        <sz val="10"/>
        <rFont val="宋体"/>
        <charset val="134"/>
      </rPr>
      <t>≦</t>
    </r>
    <r>
      <rPr>
        <sz val="10"/>
        <rFont val="Arial"/>
        <charset val="134"/>
      </rPr>
      <t>1.0MPa) Q195-Q235</t>
    </r>
  </si>
  <si>
    <t>HJGFGR40319847DDUN</t>
  </si>
  <si>
    <r>
      <rPr>
        <sz val="10"/>
        <rFont val="Arial"/>
        <charset val="134"/>
      </rPr>
      <t>DN40 δ=3.5mm (PN</t>
    </r>
    <r>
      <rPr>
        <sz val="10"/>
        <rFont val="宋体"/>
        <charset val="134"/>
      </rPr>
      <t>≦</t>
    </r>
    <r>
      <rPr>
        <sz val="10"/>
        <rFont val="Arial"/>
        <charset val="134"/>
      </rPr>
      <t>1.0MPa) Q195-Q235</t>
    </r>
  </si>
  <si>
    <t>HJGFGR50319979DDUN</t>
  </si>
  <si>
    <r>
      <rPr>
        <sz val="10"/>
        <rFont val="Arial"/>
        <charset val="134"/>
      </rPr>
      <t>DN50 δ=3.5mm (PN</t>
    </r>
    <r>
      <rPr>
        <sz val="10"/>
        <rFont val="宋体"/>
        <charset val="134"/>
      </rPr>
      <t>≦</t>
    </r>
    <r>
      <rPr>
        <sz val="10"/>
        <rFont val="Arial"/>
        <charset val="134"/>
      </rPr>
      <t>1.0MPa) Q195-Q235</t>
    </r>
  </si>
  <si>
    <t>HJGFGR65319892DDUN</t>
  </si>
  <si>
    <r>
      <rPr>
        <sz val="10"/>
        <rFont val="Arial"/>
        <charset val="134"/>
      </rPr>
      <t>DN65 δ=3.75mm (PN</t>
    </r>
    <r>
      <rPr>
        <sz val="10"/>
        <rFont val="宋体"/>
        <charset val="134"/>
      </rPr>
      <t>≦</t>
    </r>
    <r>
      <rPr>
        <sz val="10"/>
        <rFont val="Arial"/>
        <charset val="134"/>
      </rPr>
      <t>1.0MPa) Q195-Q235</t>
    </r>
  </si>
  <si>
    <t>HJGFGR80419053DDUN</t>
  </si>
  <si>
    <r>
      <rPr>
        <sz val="10"/>
        <rFont val="Arial"/>
        <charset val="134"/>
      </rPr>
      <t>DN80 δ=4mm (PN</t>
    </r>
    <r>
      <rPr>
        <sz val="10"/>
        <rFont val="宋体"/>
        <charset val="134"/>
      </rPr>
      <t>≦</t>
    </r>
    <r>
      <rPr>
        <sz val="10"/>
        <rFont val="Arial"/>
        <charset val="134"/>
      </rPr>
      <t>1.0MPa) Q195-Q235</t>
    </r>
  </si>
  <si>
    <t>HJGFGRY0421096DDUN</t>
  </si>
  <si>
    <r>
      <rPr>
        <sz val="10"/>
        <rFont val="Arial"/>
        <charset val="134"/>
      </rPr>
      <t>DN100 δ=4mm (PN</t>
    </r>
    <r>
      <rPr>
        <sz val="10"/>
        <rFont val="宋体"/>
        <charset val="134"/>
      </rPr>
      <t>≦</t>
    </r>
    <r>
      <rPr>
        <sz val="10"/>
        <rFont val="Arial"/>
        <charset val="134"/>
      </rPr>
      <t>1.0MPa) Q215-Q235</t>
    </r>
  </si>
  <si>
    <t>HJGFGRY2421640DDUN</t>
  </si>
  <si>
    <r>
      <rPr>
        <sz val="10"/>
        <rFont val="Arial"/>
        <charset val="134"/>
      </rPr>
      <t>DN125 δ=4mm (PN</t>
    </r>
    <r>
      <rPr>
        <sz val="10"/>
        <rFont val="宋体"/>
        <charset val="134"/>
      </rPr>
      <t>≦</t>
    </r>
    <r>
      <rPr>
        <sz val="10"/>
        <rFont val="Arial"/>
        <charset val="134"/>
      </rPr>
      <t>1.0MPa) Q215-Q235</t>
    </r>
  </si>
  <si>
    <t>HJGFGRY5521020DDUN</t>
  </si>
  <si>
    <r>
      <rPr>
        <sz val="10"/>
        <rFont val="Arial"/>
        <charset val="134"/>
      </rPr>
      <t>DN150 δ=4.5mm (PN</t>
    </r>
    <r>
      <rPr>
        <sz val="10"/>
        <rFont val="宋体"/>
        <charset val="134"/>
      </rPr>
      <t>≦</t>
    </r>
    <r>
      <rPr>
        <sz val="10"/>
        <rFont val="Arial"/>
        <charset val="134"/>
      </rPr>
      <t>1.0MPa) Q215-Q235</t>
    </r>
  </si>
  <si>
    <t>HJGFGRE0621313DDUN</t>
  </si>
  <si>
    <r>
      <rPr>
        <sz val="10"/>
        <rFont val="Arial"/>
        <charset val="134"/>
      </rPr>
      <t>DN200 δ=6mm (PN</t>
    </r>
    <r>
      <rPr>
        <sz val="10"/>
        <rFont val="宋体"/>
        <charset val="134"/>
      </rPr>
      <t>≦</t>
    </r>
    <r>
      <rPr>
        <sz val="10"/>
        <rFont val="Arial"/>
        <charset val="134"/>
      </rPr>
      <t>1.0MPa) Q215-Q235</t>
    </r>
  </si>
  <si>
    <t>HJGFGR20000828DDUN</t>
  </si>
  <si>
    <r>
      <rPr>
        <sz val="10"/>
        <rFont val="Arial"/>
        <charset val="134"/>
      </rPr>
      <t>Q235b</t>
    </r>
    <r>
      <rPr>
        <sz val="10"/>
        <rFont val="宋体"/>
        <charset val="134"/>
      </rPr>
      <t>　</t>
    </r>
    <r>
      <rPr>
        <sz val="10"/>
        <rFont val="Arial"/>
        <charset val="134"/>
      </rPr>
      <t>DN200</t>
    </r>
    <r>
      <rPr>
        <sz val="10"/>
        <rFont val="宋体"/>
        <charset val="134"/>
      </rPr>
      <t>以上</t>
    </r>
  </si>
  <si>
    <t>DXGFGR15280601DDUN</t>
  </si>
  <si>
    <t>镀锌钢管</t>
  </si>
  <si>
    <t>DN15 δ=2.8mm</t>
  </si>
  <si>
    <t>DXGFGR20280544DDUN</t>
  </si>
  <si>
    <t>DN20 δ=2.8mm</t>
  </si>
  <si>
    <t>DXGFGR25320205DDUN</t>
  </si>
  <si>
    <t>DN25 δ=3.2mm</t>
  </si>
  <si>
    <t>DXGFGR32350490DDUN</t>
  </si>
  <si>
    <t>DN32 δ=3.5mm</t>
  </si>
  <si>
    <t>DXGFGR40350064DDUN</t>
  </si>
  <si>
    <t>DN40 δ=3.5mm</t>
  </si>
  <si>
    <t>DXGFGR50380627DDUN</t>
  </si>
  <si>
    <t>DN50 δ=3.8mm</t>
  </si>
  <si>
    <t>DXGFGR65400121DDUN</t>
  </si>
  <si>
    <t>DN65 δ=4mm</t>
  </si>
  <si>
    <t>DXGFGR80400350DDUN</t>
  </si>
  <si>
    <t>DN80 δ=4mm</t>
  </si>
  <si>
    <t>DXGFGR10040424DDUN</t>
  </si>
  <si>
    <t>DN100 δ=4mm</t>
  </si>
  <si>
    <t>DXGFGR12545710DDUN</t>
  </si>
  <si>
    <t>DN125 δ=4.5mm</t>
  </si>
  <si>
    <t>DXGFGR15045671DDUN</t>
  </si>
  <si>
    <t>DN150 δ=4.5mm</t>
  </si>
  <si>
    <t>DXGFGR200U0008DDUN</t>
  </si>
  <si>
    <r>
      <rPr>
        <sz val="10"/>
        <rFont val="Arial"/>
        <charset val="134"/>
      </rPr>
      <t>Q235b DN200</t>
    </r>
    <r>
      <rPr>
        <sz val="10"/>
        <rFont val="宋体"/>
        <charset val="134"/>
      </rPr>
      <t>以上</t>
    </r>
  </si>
  <si>
    <t>冷镀Q235b</t>
  </si>
  <si>
    <t>镀锌方钢矩管</t>
  </si>
  <si>
    <t>冷镀Q235B</t>
  </si>
  <si>
    <t>（规格150*150mm及以下）</t>
  </si>
  <si>
    <t>方钢矩管</t>
  </si>
  <si>
    <t>Q235B</t>
  </si>
  <si>
    <t>无缝钢管</t>
  </si>
  <si>
    <t xml:space="preserve">Q345B </t>
  </si>
  <si>
    <t>WFGFGR32700797DDUN</t>
  </si>
  <si>
    <r>
      <rPr>
        <sz val="10"/>
        <rFont val="Arial"/>
        <charset val="134"/>
      </rPr>
      <t xml:space="preserve">20-45# </t>
    </r>
    <r>
      <rPr>
        <sz val="10"/>
        <rFont val="宋体"/>
        <charset val="134"/>
      </rPr>
      <t>（外径</t>
    </r>
    <r>
      <rPr>
        <sz val="10"/>
        <rFont val="Arial"/>
        <charset val="134"/>
      </rPr>
      <t>×</t>
    </r>
    <r>
      <rPr>
        <sz val="10"/>
        <rFont val="宋体"/>
        <charset val="134"/>
      </rPr>
      <t>壁厚）</t>
    </r>
    <r>
      <rPr>
        <sz val="10"/>
        <rFont val="Arial"/>
        <charset val="134"/>
      </rPr>
      <t xml:space="preserve"> 32×3-7</t>
    </r>
  </si>
  <si>
    <t>WFGFGR38700490DDUN</t>
  </si>
  <si>
    <r>
      <rPr>
        <sz val="10"/>
        <rFont val="Arial"/>
        <charset val="134"/>
      </rPr>
      <t xml:space="preserve">20-45# </t>
    </r>
    <r>
      <rPr>
        <sz val="10"/>
        <rFont val="宋体"/>
        <charset val="134"/>
      </rPr>
      <t>（外径</t>
    </r>
    <r>
      <rPr>
        <sz val="10"/>
        <rFont val="Arial"/>
        <charset val="134"/>
      </rPr>
      <t>×</t>
    </r>
    <r>
      <rPr>
        <sz val="10"/>
        <rFont val="宋体"/>
        <charset val="134"/>
      </rPr>
      <t>壁厚）</t>
    </r>
    <r>
      <rPr>
        <sz val="10"/>
        <rFont val="Arial"/>
        <charset val="134"/>
      </rPr>
      <t xml:space="preserve"> 38-42×3-7</t>
    </r>
  </si>
  <si>
    <t>WFGFGR45700463DDUN</t>
  </si>
  <si>
    <r>
      <rPr>
        <sz val="10"/>
        <rFont val="Arial"/>
        <charset val="134"/>
      </rPr>
      <t xml:space="preserve">20-45# </t>
    </r>
    <r>
      <rPr>
        <sz val="10"/>
        <rFont val="宋体"/>
        <charset val="134"/>
      </rPr>
      <t>（外径</t>
    </r>
    <r>
      <rPr>
        <sz val="10"/>
        <rFont val="Arial"/>
        <charset val="134"/>
      </rPr>
      <t>×</t>
    </r>
    <r>
      <rPr>
        <sz val="10"/>
        <rFont val="宋体"/>
        <charset val="134"/>
      </rPr>
      <t>壁厚）</t>
    </r>
    <r>
      <rPr>
        <sz val="10"/>
        <rFont val="Arial"/>
        <charset val="134"/>
      </rPr>
      <t xml:space="preserve"> 45-48×3-7</t>
    </r>
  </si>
  <si>
    <t>WFGFGR51100481DDUN</t>
  </si>
  <si>
    <r>
      <rPr>
        <sz val="10"/>
        <rFont val="Arial"/>
        <charset val="134"/>
      </rPr>
      <t xml:space="preserve">20-45# </t>
    </r>
    <r>
      <rPr>
        <sz val="10"/>
        <rFont val="宋体"/>
        <charset val="134"/>
      </rPr>
      <t>（外径</t>
    </r>
    <r>
      <rPr>
        <sz val="10"/>
        <rFont val="Arial"/>
        <charset val="134"/>
      </rPr>
      <t>×</t>
    </r>
    <r>
      <rPr>
        <sz val="10"/>
        <rFont val="宋体"/>
        <charset val="134"/>
      </rPr>
      <t>壁厚）</t>
    </r>
    <r>
      <rPr>
        <sz val="10"/>
        <rFont val="Arial"/>
        <charset val="134"/>
      </rPr>
      <t xml:space="preserve"> 51-57×3.5-10</t>
    </r>
  </si>
  <si>
    <t>WFGFGR63100340DDUN</t>
  </si>
  <si>
    <r>
      <rPr>
        <sz val="10"/>
        <rFont val="Arial"/>
        <charset val="134"/>
      </rPr>
      <t xml:space="preserve">20-45# </t>
    </r>
    <r>
      <rPr>
        <sz val="10"/>
        <rFont val="宋体"/>
        <charset val="134"/>
      </rPr>
      <t>（外径</t>
    </r>
    <r>
      <rPr>
        <sz val="10"/>
        <rFont val="Arial"/>
        <charset val="134"/>
      </rPr>
      <t>×</t>
    </r>
    <r>
      <rPr>
        <sz val="10"/>
        <rFont val="宋体"/>
        <charset val="134"/>
      </rPr>
      <t>壁厚）</t>
    </r>
    <r>
      <rPr>
        <sz val="10"/>
        <rFont val="Arial"/>
        <charset val="134"/>
      </rPr>
      <t xml:space="preserve"> 63.5-76×4-10</t>
    </r>
  </si>
  <si>
    <t>WFGFGR83450077DDUN</t>
  </si>
  <si>
    <r>
      <rPr>
        <sz val="10"/>
        <rFont val="Arial"/>
        <charset val="134"/>
      </rPr>
      <t xml:space="preserve">20-45# </t>
    </r>
    <r>
      <rPr>
        <sz val="10"/>
        <rFont val="宋体"/>
        <charset val="134"/>
      </rPr>
      <t>（外径</t>
    </r>
    <r>
      <rPr>
        <sz val="10"/>
        <rFont val="Arial"/>
        <charset val="134"/>
      </rPr>
      <t>×</t>
    </r>
    <r>
      <rPr>
        <sz val="10"/>
        <rFont val="宋体"/>
        <charset val="134"/>
      </rPr>
      <t>壁厚）</t>
    </r>
    <r>
      <rPr>
        <sz val="10"/>
        <rFont val="Arial"/>
        <charset val="134"/>
      </rPr>
      <t xml:space="preserve"> 83-89×4.5</t>
    </r>
  </si>
  <si>
    <t>WFGFGR10210870DDUN</t>
  </si>
  <si>
    <r>
      <rPr>
        <sz val="10"/>
        <rFont val="Arial"/>
        <charset val="134"/>
      </rPr>
      <t xml:space="preserve">20-45# </t>
    </r>
    <r>
      <rPr>
        <sz val="10"/>
        <rFont val="宋体"/>
        <charset val="134"/>
      </rPr>
      <t>（外径</t>
    </r>
    <r>
      <rPr>
        <sz val="10"/>
        <rFont val="Arial"/>
        <charset val="134"/>
      </rPr>
      <t>×</t>
    </r>
    <r>
      <rPr>
        <sz val="10"/>
        <rFont val="宋体"/>
        <charset val="134"/>
      </rPr>
      <t>壁厚）</t>
    </r>
    <r>
      <rPr>
        <sz val="10"/>
        <rFont val="Arial"/>
        <charset val="134"/>
      </rPr>
      <t xml:space="preserve"> 102-108×4-10</t>
    </r>
  </si>
  <si>
    <t>WFGFGR11410588DDUN</t>
  </si>
  <si>
    <r>
      <rPr>
        <sz val="10"/>
        <rFont val="Arial"/>
        <charset val="134"/>
      </rPr>
      <t xml:space="preserve">20-45# </t>
    </r>
    <r>
      <rPr>
        <sz val="10"/>
        <rFont val="宋体"/>
        <charset val="134"/>
      </rPr>
      <t>（外径</t>
    </r>
    <r>
      <rPr>
        <sz val="10"/>
        <rFont val="Arial"/>
        <charset val="134"/>
      </rPr>
      <t>×</t>
    </r>
    <r>
      <rPr>
        <sz val="10"/>
        <rFont val="宋体"/>
        <charset val="134"/>
      </rPr>
      <t>壁厚）</t>
    </r>
    <r>
      <rPr>
        <sz val="10"/>
        <rFont val="Arial"/>
        <charset val="134"/>
      </rPr>
      <t xml:space="preserve"> 114×6-10</t>
    </r>
  </si>
  <si>
    <t>WFGFGR13310768DDUN</t>
  </si>
  <si>
    <r>
      <rPr>
        <sz val="10"/>
        <rFont val="Arial"/>
        <charset val="134"/>
      </rPr>
      <t xml:space="preserve">20-45# </t>
    </r>
    <r>
      <rPr>
        <sz val="10"/>
        <rFont val="宋体"/>
        <charset val="134"/>
      </rPr>
      <t>（外径</t>
    </r>
    <r>
      <rPr>
        <sz val="10"/>
        <rFont val="Arial"/>
        <charset val="134"/>
      </rPr>
      <t>×</t>
    </r>
    <r>
      <rPr>
        <sz val="10"/>
        <rFont val="宋体"/>
        <charset val="134"/>
      </rPr>
      <t>壁厚）</t>
    </r>
    <r>
      <rPr>
        <sz val="10"/>
        <rFont val="Arial"/>
        <charset val="134"/>
      </rPr>
      <t xml:space="preserve"> 133×4.5-10</t>
    </r>
  </si>
  <si>
    <t>WFGFGR15910619DDUN</t>
  </si>
  <si>
    <r>
      <rPr>
        <sz val="10"/>
        <rFont val="Arial"/>
        <charset val="134"/>
      </rPr>
      <t xml:space="preserve">20-45# </t>
    </r>
    <r>
      <rPr>
        <sz val="10"/>
        <rFont val="宋体"/>
        <charset val="134"/>
      </rPr>
      <t>（外径</t>
    </r>
    <r>
      <rPr>
        <sz val="10"/>
        <rFont val="Arial"/>
        <charset val="134"/>
      </rPr>
      <t>×</t>
    </r>
    <r>
      <rPr>
        <sz val="10"/>
        <rFont val="宋体"/>
        <charset val="134"/>
      </rPr>
      <t>壁厚）</t>
    </r>
    <r>
      <rPr>
        <sz val="10"/>
        <rFont val="Arial"/>
        <charset val="134"/>
      </rPr>
      <t xml:space="preserve"> 159×4.5-10</t>
    </r>
  </si>
  <si>
    <t>WFGFGR21910080DDUN</t>
  </si>
  <si>
    <r>
      <rPr>
        <sz val="10"/>
        <rFont val="Arial"/>
        <charset val="134"/>
      </rPr>
      <t xml:space="preserve">20-45# </t>
    </r>
    <r>
      <rPr>
        <sz val="10"/>
        <rFont val="宋体"/>
        <charset val="134"/>
      </rPr>
      <t>（外径</t>
    </r>
    <r>
      <rPr>
        <sz val="10"/>
        <rFont val="Arial"/>
        <charset val="134"/>
      </rPr>
      <t>×</t>
    </r>
    <r>
      <rPr>
        <sz val="10"/>
        <rFont val="宋体"/>
        <charset val="134"/>
      </rPr>
      <t>壁厚）</t>
    </r>
    <r>
      <rPr>
        <sz val="10"/>
        <rFont val="Arial"/>
        <charset val="134"/>
      </rPr>
      <t xml:space="preserve"> 219×4.5-10</t>
    </r>
  </si>
  <si>
    <t>WFGFGR24510218DDUN</t>
  </si>
  <si>
    <r>
      <rPr>
        <sz val="10"/>
        <rFont val="Arial"/>
        <charset val="134"/>
      </rPr>
      <t xml:space="preserve">20-45# </t>
    </r>
    <r>
      <rPr>
        <sz val="10"/>
        <rFont val="宋体"/>
        <charset val="134"/>
      </rPr>
      <t>（外径</t>
    </r>
    <r>
      <rPr>
        <sz val="10"/>
        <rFont val="Arial"/>
        <charset val="134"/>
      </rPr>
      <t>×</t>
    </r>
    <r>
      <rPr>
        <sz val="10"/>
        <rFont val="宋体"/>
        <charset val="134"/>
      </rPr>
      <t>壁厚）</t>
    </r>
    <r>
      <rPr>
        <sz val="10"/>
        <rFont val="Arial"/>
        <charset val="134"/>
      </rPr>
      <t xml:space="preserve"> 245-325×8-10</t>
    </r>
  </si>
  <si>
    <t>WFGFGR37712529DDUN</t>
  </si>
  <si>
    <r>
      <rPr>
        <sz val="10"/>
        <rFont val="Arial"/>
        <charset val="134"/>
      </rPr>
      <t xml:space="preserve">20-45# </t>
    </r>
    <r>
      <rPr>
        <sz val="10"/>
        <rFont val="宋体"/>
        <charset val="134"/>
      </rPr>
      <t>（外径</t>
    </r>
    <r>
      <rPr>
        <sz val="10"/>
        <rFont val="Arial"/>
        <charset val="134"/>
      </rPr>
      <t>×</t>
    </r>
    <r>
      <rPr>
        <sz val="10"/>
        <rFont val="宋体"/>
        <charset val="134"/>
      </rPr>
      <t>壁厚）</t>
    </r>
    <r>
      <rPr>
        <sz val="10"/>
        <rFont val="Arial"/>
        <charset val="134"/>
      </rPr>
      <t xml:space="preserve"> 377×10-12</t>
    </r>
  </si>
  <si>
    <t>WFGFGR42612043DDUN</t>
  </si>
  <si>
    <r>
      <rPr>
        <sz val="10"/>
        <rFont val="Arial"/>
        <charset val="134"/>
      </rPr>
      <t xml:space="preserve">20-45# </t>
    </r>
    <r>
      <rPr>
        <sz val="10"/>
        <rFont val="宋体"/>
        <charset val="134"/>
      </rPr>
      <t>（外径</t>
    </r>
    <r>
      <rPr>
        <sz val="10"/>
        <rFont val="Arial"/>
        <charset val="134"/>
      </rPr>
      <t>×</t>
    </r>
    <r>
      <rPr>
        <sz val="10"/>
        <rFont val="宋体"/>
        <charset val="134"/>
      </rPr>
      <t>壁厚）</t>
    </r>
    <r>
      <rPr>
        <sz val="10"/>
        <rFont val="Arial"/>
        <charset val="134"/>
      </rPr>
      <t xml:space="preserve"> 426×10-12</t>
    </r>
  </si>
  <si>
    <t>项目名称</t>
  </si>
  <si>
    <t>1月</t>
  </si>
  <si>
    <t>2月</t>
  </si>
  <si>
    <t>3月</t>
  </si>
  <si>
    <t>HRB400E Φ18-Φ25</t>
  </si>
  <si>
    <t>钢铁1</t>
  </si>
  <si>
    <t>HRB400E Φ18-Φ25 双月</t>
  </si>
  <si>
    <t>钢铁</t>
  </si>
  <si>
    <t>水泥</t>
  </si>
  <si>
    <t>水泥1</t>
  </si>
  <si>
    <t>有机砂</t>
  </si>
  <si>
    <t>砂1</t>
  </si>
  <si>
    <t>碎石10-20</t>
  </si>
  <si>
    <t>碎石1</t>
  </si>
  <si>
    <t>砾石40</t>
  </si>
  <si>
    <t>砾石1</t>
  </si>
  <si>
    <t>砖240</t>
  </si>
  <si>
    <t>砖1</t>
  </si>
  <si>
    <t>瓦1</t>
  </si>
  <si>
    <t>砂浆</t>
  </si>
  <si>
    <t>砂浆1</t>
  </si>
  <si>
    <t>砼</t>
  </si>
  <si>
    <t>加气砼块</t>
  </si>
  <si>
    <t>沥青-单月</t>
  </si>
  <si>
    <t>沥青1</t>
  </si>
  <si>
    <t>沥青-双月</t>
  </si>
  <si>
    <t>不锈钢-单月</t>
  </si>
  <si>
    <t>不锈钢1</t>
  </si>
  <si>
    <t>不锈钢-双月</t>
  </si>
  <si>
    <t>不锈钢</t>
  </si>
  <si>
    <t>铝合金-单月</t>
  </si>
  <si>
    <t>铝合金1</t>
  </si>
  <si>
    <t>铝合金-双月</t>
  </si>
  <si>
    <t>铝合金</t>
  </si>
  <si>
    <t>沪铝-单月</t>
  </si>
  <si>
    <t>铝1</t>
  </si>
  <si>
    <t>沪铝-双月</t>
  </si>
  <si>
    <t>铝</t>
  </si>
  <si>
    <t>沪铜-单月</t>
  </si>
  <si>
    <t>铜1</t>
  </si>
  <si>
    <t>沪铜-双月</t>
  </si>
  <si>
    <t>铜</t>
  </si>
  <si>
    <t>PVC-单月</t>
  </si>
  <si>
    <t>PVC1</t>
  </si>
  <si>
    <t>PVC-双月</t>
  </si>
  <si>
    <t>PVC</t>
  </si>
  <si>
    <t>原木-单月</t>
  </si>
  <si>
    <t>木1</t>
  </si>
  <si>
    <t>原木-双月</t>
  </si>
  <si>
    <t>木</t>
  </si>
  <si>
    <t>胶板-单月</t>
  </si>
  <si>
    <t>胶板1</t>
  </si>
  <si>
    <t>胶板-双月</t>
  </si>
  <si>
    <t>胶板</t>
  </si>
  <si>
    <t>玻璃-单月</t>
  </si>
  <si>
    <t>玻璃单</t>
  </si>
  <si>
    <t>玻璃-双月</t>
  </si>
  <si>
    <t>玻璃</t>
  </si>
  <si>
    <t>砼管-单月</t>
  </si>
  <si>
    <t>砼管1</t>
  </si>
  <si>
    <t>砼管-双月</t>
  </si>
  <si>
    <t>砼管</t>
  </si>
  <si>
    <t>瓷砖-单月</t>
  </si>
  <si>
    <t>瓷砖-双月</t>
  </si>
  <si>
    <t>瓷砖</t>
  </si>
  <si>
    <t>大理石-单月</t>
  </si>
  <si>
    <t>大理石-双月</t>
  </si>
  <si>
    <t>麻石-单月</t>
  </si>
  <si>
    <t>麻石-双月</t>
  </si>
  <si>
    <t>光纤-单月</t>
  </si>
  <si>
    <t>光纤-双月</t>
  </si>
  <si>
    <t>橡胶-单月</t>
  </si>
  <si>
    <t>橡胶-双月</t>
  </si>
  <si>
    <t>石膏-单月</t>
  </si>
  <si>
    <t>石膏-双月</t>
  </si>
  <si>
    <t>灯-单月</t>
  </si>
  <si>
    <t>灯-双月</t>
  </si>
  <si>
    <t>聚丙烯-单月</t>
  </si>
  <si>
    <t>聚丙烯-双月</t>
  </si>
  <si>
    <t>木方</t>
  </si>
  <si>
    <t>苯乙烯</t>
  </si>
  <si>
    <t>钢材、木材、水泥 PVC四大基建主材</t>
  </si>
  <si>
    <t>25吨
C250承重25吨。
球墨铸铁井盖C250中的"C250"代表的是实验承载250KN（千牛）。在欧洲EN124标准中，井盖的承压分为以下六种标准：A15、B125、C250、D400、E600、F900，即：承压分别是1.5吨、12.5吨、25吨、40吨、60吨和90吨</t>
  </si>
  <si>
    <t>关于发布2026年**月份建设工程材料市场综合价的通知</t>
  </si>
  <si>
    <t>岳建事价函[2026]**号</t>
  </si>
  <si>
    <t>各有关单位：
    根据《湖南省建设工程材料价格信息管理办法》(湘建建〔2023〕22号)、《湖南省建设工程材料价格信息采集发布目录清单（2025版）》（湘建建函〔2025〕8号）、《关于发布2025年湖南省建设工程人工费指数的通知》（湘建价建〔2025〕18号）规定，我中心经过市场收集、调查、分析、整理，现将2026年**月建设工程材料市场综合价予以发布，并对使用中的有关事项通知如下：
　　一、“市场综合价”是指根据材料市场行情变化，定期发布的我市建设工程材料当期材料价格，是工程造价计价的参考。
    二、本通知发布的材料市场综合价包含了材料原价、运杂费、运输损耗费、采购及保管费等运至工地仓库或工地堆放地点的各项费用。
    三、“当期市场综合价”均不含进项税价(以下简称“除税价”)，相应综合税率按《湖南省住房和城乡建设厅印发(关于调整建设工程销项税额税率和材料价格综合税率计费标准)的通知》(湘建价〔2019]47号)之规定执行。
　　四、本通知未发布的缺项材料价格以及实际购买材料价格与我中心发布的市场综合价有较大出入的，建设单位与施工单位应按市场实际价格商定其价格。发承包双方应进一步增强风险意识，充分考虑市场风险因素，在合同中明确风险分担条款和材料价格调整办法。
    五、因建设工程材料价格由市场形成，实际购买价格受品牌、档次、付款方式、销售渠道等因素影响较大，本市场综合价仅作为工程计价的参考。</t>
  </si>
  <si>
    <t>2026年**月**日</t>
  </si>
  <si>
    <t xml:space="preserve">10、关于铁件、组合钢模板等其型材比例、加工费如何取定？模板锯材按杉木还是松木计算？ 
（1）型材比例按以下规定计算： 
①普通铁件其型材比例：10mm厚钢板58.30%、50×4角钢15.90%、Φ14圆钢25.80%。 
②加工铁件（需经车、钻床等加工的铁件）其型材比例：10mm厚钢板45.00%、50×4角钢30.00%、Φ18圆钢25.00% 
③组合钢模板其型材比例：4mm厚钢板83.00%、扁钢17.00%。 
④支撑钢管及扣件型材比例：焊接钢管67.00%、普通铁件9.00%、加工铁件24.00%。 
    （2）加工费按以下规定计算： 
①普通铁件、组合钢模板按金属小型零星构件制作项目的人工费、辅材费、机械费计算。 
②加工铁件参照钢滑模制作项目的人工费、辅材费、机械费计算。 
③支撑钢管及扣件的预算价格分别按焊接钢管、普通铁件、加工铁件的比例及预算价格综合计算，其中焊接钢管另加8%的加工费。 
④钢模板的零星卡具参照加工铁件的单价计算。 
（3）模板锯材按50%的杉木锯材和50%的松木锯材综合取定。 
</t>
  </si>
  <si>
    <t>关于发布2025年**月份建设工程材料市场综合价的通知</t>
  </si>
  <si>
    <t>岳建事价函[2025]**号</t>
  </si>
  <si>
    <t>各有关单位：
    根据《湖南省建设工程材料价格信息管理办法》(湘建建〔2023〕22号)、《湖南省建设工程材料价格信息采集发布目录清单（2025版）》（湘建建函〔2025〕8号）、《关于发布2025年湖南省建设工程人工费指数的通知》（湘建价建〔2025〕18号）规定，我中心经过市场收集、调查、分析、整理，现将2025年**月建设工程材料市场综合价予以发布，并对使用中的有关事项通知如下：
　　一、“市场综合价”是指根据材料市场行情变化，定期发布的我市建设工程材料当期材料价格，是工程造价计价的参考。
    二、本通知发布的材料市场综合价包含了材料原价、运杂费、运输损耗费、采购及保管费等运至工地仓库或工地堆放地点的各项费用。
    三、“当期市场综合价”均不含进项税价(以下简称“除税价”)，相应综合税率按《湖南省住房和城乡建设厅印发(关于调整建设工程销项税额税率和材料价格综合税率计费标准)的通知》(湘建价〔2019]47号)之规定执行。
　　四、本通知未发布的缺项材料价格以及实际购买材料价格与我中心发布的市场综合价有较大出入的，建设单位与施工单位应按市场实际价格商定其价格。发承包双方应进一步增强风险意识，充分考虑市场风险因素，在合同中明确风险分担条款和材料价格调整办法。
    五、因建设工程材料价格由市场形成，实际购买价格受品牌、档次、付款方式、销售渠道等因素影响较大，本市场综合价仅作为工程计价的参考。</t>
  </si>
  <si>
    <t>2025年**月**日</t>
  </si>
  <si>
    <t>各有关单位：
    根据《湖南省建设工程材料价格信息管理办法》(湘建建〔2023〕22号)、《湖南省建设工程材料价格信息采集发布目录清单（2025版）》（湘建建函〔2025〕8号）、《关于发布2024年湖南省建设工程人工费指数的通知》（湘建价建〔2024〕20号）规定，我中心经过市场收集、调查、分析、整理，现将2025年**月建设工程材料市场综合价予以发布，并对使用中的有关事项通知如下：
　　一、“市场综合价”是指根据材料市场行情变化，定期发布的我市建设工程材料当期材料价格，是工程造价计价的参考。
    二、本通知发布的材料市场综合价包含了材料原价、运杂费、运输损耗费、采购及保管费等运至工地仓库或工地堆放地点的各项费用。
    三、“当期市场综合价”均不含进项税价(以下简称“除税价”)，相应综合税率按《湖南省住房和城乡建设厅印发(关于调整建设工程销项税额税率和材料价格综合税率计费标准)的通知》(湘建价〔2019]47号)之规定执行。
　　四、本通知未发布的缺项材料价格以及实际购买材料价格与我中心发布的市场综合价有较大出入的，建设单位与施工单位应按市场实际价格商定其价格。发承包双方应进一步增强风险意识，充分考虑市场风险因素，在合同中明确风险分担条款和材料价格调整办法。
    五、因建设工程材料价格由市场形成，实际购买价格受品牌、档次、付款方式、销售渠道等因素影响较大，本市场综合价仅作为工程计价的参考。</t>
  </si>
  <si>
    <t>关于发布2025年*月份建设工程材料市场综合价的通知</t>
  </si>
  <si>
    <t>各有关单位：
    根据《湖南省建设工程材料价格信息管理办法》(湘建建〔2023〕22号)、《湖南省建设工程材料价格信息采集发布目录清单（2024版）》（湘建建〔2024〕10号）、《关于发布2024年湖南省建设工程人工费指数的通知》（湘建价建〔2024〕20号）规定，我中心经过市场收集、调查、分析、整理，现将2025年**月建设工程材料市场综合价予以发布，并对使用中的有关事项通知如下：
　　一、“市场综合价”是指根据材料市场行情变化，定期发布的我市建设工程材料当期材料价格，是工程造价计价的参考。
    二、本通知发布的材料市场综合价包含了材料原价、运杂费、运输损耗费、采购及保管费等运至工地仓库或工地堆放地点的各项费用。
　　三、本通知未发布的缺项材料价格以及实际购买材料价格与我中心发布的市场综合价有较大出入的，建设单位与施工单位应按市场实际价格商定其价格。发承包双方应进一步增强风险意识，充分考虑市场风险因素，在合同中明确风险分担条款和材料价格调整办法。
    四、因建设工程材料价格由市场形成，实际购买价格受品牌、档次、付款方式、销售渠道等因素影响较大，本市场综合价仅作为工程计价的参考。</t>
  </si>
  <si>
    <t>关于发布2024年**月份建设工程材料市场综合价的通知</t>
  </si>
  <si>
    <t>岳建事价函[2024]**号</t>
  </si>
  <si>
    <t>各有关单位：
    根据《湖南省建设工程材料价格信息管理办法》(湘建建〔2023〕22号)、《湖南省建设工程材料价格信息采集发布目录清单（2024版）》（湘建建〔2024〕10号）规定，我中心经过市场收集、调查、分析、整理，现将2024年**月建设工程材料市场综合价予以发布，并对使用中的有关事项通知如下：
　　一、“市场综合价”是指根据材料市场行情变化，定期发布的我市建设工程材料当期材料价格，是工程造价计价的参考。
    二、本通知发布的材料市场综合价包含了材料原价、运杂费、运输损耗费、采购及保管费等运至工地仓库或工地堆放地点的各项费用。
　　三、本通知未发布的缺项材料价格以及实际购买材料价格与我中心发布的市场综合价有较大出入的，建设单位与施工单位应按市场实际价格商定其价格。发承包双方应进一步增强风险意识，充分考虑市场风险因素，在合同中明确风险分担条款和材料价格调整办法。
    四、因建设工程材料价格由市场形成，实际购买价格受品牌、档次、付款方式、销售渠道等因素影响较大，本市场综合价仅作为工程计价的参考。</t>
  </si>
  <si>
    <t>2024年**月**日</t>
  </si>
  <si>
    <r>
      <rPr>
        <b/>
        <sz val="18"/>
        <color theme="1"/>
        <rFont val="宋体"/>
        <charset val="134"/>
        <scheme val="minor"/>
      </rPr>
      <t>关于发布2024年</t>
    </r>
    <r>
      <rPr>
        <b/>
        <sz val="18"/>
        <color rgb="FFFF0000"/>
        <rFont val="宋体"/>
        <charset val="134"/>
        <scheme val="minor"/>
      </rPr>
      <t>**</t>
    </r>
    <r>
      <rPr>
        <b/>
        <sz val="18"/>
        <color theme="1"/>
        <rFont val="宋体"/>
        <charset val="134"/>
        <scheme val="minor"/>
      </rPr>
      <t>月份建设工程材料市场综合价的通知</t>
    </r>
  </si>
  <si>
    <r>
      <rPr>
        <sz val="12"/>
        <color theme="1"/>
        <rFont val="宋体"/>
        <charset val="134"/>
      </rPr>
      <t>岳建事价函[2024]</t>
    </r>
    <r>
      <rPr>
        <sz val="12"/>
        <color rgb="FFFF0000"/>
        <rFont val="宋体"/>
        <charset val="134"/>
      </rPr>
      <t>***</t>
    </r>
    <r>
      <rPr>
        <sz val="12"/>
        <color theme="1"/>
        <rFont val="宋体"/>
        <charset val="134"/>
      </rPr>
      <t>号</t>
    </r>
  </si>
  <si>
    <r>
      <rPr>
        <sz val="14"/>
        <color theme="1"/>
        <rFont val="宋体"/>
        <charset val="134"/>
      </rPr>
      <t>各有关单位：
    根据《湖南省建设工程材料价格信息管理办法》(湘建建〔2023〕22号)、《湖南省建设工程材料价格信息采集发布目录清单（2023版）》（湘建建函〔2023〕45号）规定，我中心经过市场收集、调查、分析、整理，现将2023年</t>
    </r>
    <r>
      <rPr>
        <sz val="14"/>
        <color rgb="FFFF0000"/>
        <rFont val="宋体"/>
        <charset val="134"/>
      </rPr>
      <t>**</t>
    </r>
    <r>
      <rPr>
        <sz val="14"/>
        <color theme="1"/>
        <rFont val="宋体"/>
        <charset val="134"/>
      </rPr>
      <t>月建设工程材料市场综合价予以发布，并对使用中的有关事项通知如下：
　　一、“市场综合价”是指根据材料市场行情变化，定期发布的我市建设工程材料当期材料价格，是工程造价计价的参考。
    二、本通知发布的材料市场综合价包含了材料原价、运杂费、运输损耗费、采购及保管费等运至工地仓库或工地堆放地点的各项费用。
　　三、本通知未发布的缺项材料价格以及实际购买材料价格与我中心发布的市场综合价有较大出入的，建设单位与施工单位应按市场实际价格商定其价格。发承包双方应进一步增强风险意识，充分考虑市场风险因素，在合同中明确风险分担条款和材料价格调整办法。
    四、因建设工程材料价格由市场形成，实际购买价格受品牌、档次、付款方式、销售渠道等因素影响较大，本市场综合价仅作为工程计价的参考。</t>
    </r>
  </si>
  <si>
    <r>
      <rPr>
        <sz val="14"/>
        <color theme="1"/>
        <rFont val="宋体"/>
        <charset val="134"/>
      </rPr>
      <t>2024年</t>
    </r>
    <r>
      <rPr>
        <sz val="14"/>
        <color rgb="FFFF0000"/>
        <rFont val="宋体"/>
        <charset val="134"/>
      </rPr>
      <t>**</t>
    </r>
    <r>
      <rPr>
        <sz val="14"/>
        <color theme="1"/>
        <rFont val="宋体"/>
        <charset val="134"/>
      </rPr>
      <t>月</t>
    </r>
    <r>
      <rPr>
        <sz val="14"/>
        <color rgb="FFFF0000"/>
        <rFont val="宋体"/>
        <charset val="134"/>
      </rPr>
      <t>**</t>
    </r>
    <r>
      <rPr>
        <sz val="14"/>
        <color theme="1"/>
        <rFont val="宋体"/>
        <charset val="134"/>
      </rPr>
      <t>日</t>
    </r>
  </si>
  <si>
    <t>编码</t>
  </si>
  <si>
    <t>铝合金窗的市场价格，根据各种市场材料价格的估算88铝合金窗，一般是110元的的型材，8元的五金，10元的配件，30元的制作安装，20元的加强钢，30元的玻璃，4元的运输，一般是212元每平米，对于80推拉窗铝合金窗，是105元的型材，其余都一样，估计是207元每平米，对于60平开铝合金窗，是150元的型材，28元的五金，其余的价格司上，估计每平米的价格是272元，，当然再加上施工费，一般工程上的推拉铝合金窗玻璃是240元每平米。(以上价格是来自网络，仅供参考，具体价格以购买时为准)</t>
  </si>
  <si>
    <t>铝合金型材</t>
  </si>
  <si>
    <t>地弹门</t>
  </si>
  <si>
    <t>五金</t>
  </si>
  <si>
    <t>平开门</t>
  </si>
  <si>
    <t>配件</t>
  </si>
  <si>
    <t>密封胶条</t>
  </si>
  <si>
    <t>推拉门</t>
  </si>
  <si>
    <t>人工</t>
  </si>
  <si>
    <t>制作人工</t>
  </si>
  <si>
    <t>推拉窗</t>
  </si>
  <si>
    <t>加强钢</t>
  </si>
  <si>
    <t>组窗附件</t>
  </si>
  <si>
    <t>固定窗</t>
  </si>
  <si>
    <t>平开窗</t>
  </si>
  <si>
    <t>运输</t>
  </si>
  <si>
    <t>中空窗</t>
  </si>
  <si>
    <t>防盗窗</t>
  </si>
  <si>
    <t>百叶窗</t>
  </si>
  <si>
    <t>铝单价</t>
  </si>
  <si>
    <t>比重</t>
  </si>
  <si>
    <t>铝价</t>
  </si>
  <si>
    <t>五金配件</t>
  </si>
  <si>
    <t>附加</t>
  </si>
  <si>
    <t>合计</t>
  </si>
  <si>
    <t>铝合金地弹门 成品</t>
  </si>
  <si>
    <t>断桥铝合金地弹门 成品</t>
  </si>
  <si>
    <t>普通铝合金平开门 成品</t>
  </si>
  <si>
    <t>断桥铝合金平开门 成品</t>
  </si>
  <si>
    <t>铝合金推拉门 成品</t>
  </si>
  <si>
    <t>断桥铝合金推拉门 成品</t>
  </si>
  <si>
    <t>铝合金推拉窗 成品</t>
  </si>
  <si>
    <t>铝合金固定窗 成品</t>
  </si>
  <si>
    <t>普通铝合金平开窗 成品</t>
  </si>
  <si>
    <t>断桥铝合金中空玻璃窗 成品</t>
  </si>
  <si>
    <t>铝合金百页窗 成品</t>
  </si>
  <si>
    <t>PVC-U排水管</t>
  </si>
  <si>
    <t>平方含量</t>
  </si>
  <si>
    <t>单价</t>
  </si>
  <si>
    <t>据百年建筑网调研，湖南省岳阳市洞庭湖采区已恢复开采，目前湘阴易婆塘湖砂销售价格65元/吨（含13%增值税），汨罗打靶湖采区砂石销售价格69元/吨，卵石销售价格30元/吨。汛期过后，各采区已恢复开采，预计后期湖砂价格稳中偏弱运行。</t>
  </si>
  <si>
    <t>辅材密封、镀锌固片</t>
  </si>
  <si>
    <t>机械</t>
  </si>
  <si>
    <t>2025年国内油价调整表（注：调整的数据来源于广东发改委）</t>
  </si>
  <si>
    <t>2025年国内汽柴油价格调整时间表</t>
  </si>
  <si>
    <t>2026年国内汽柴油价格调整时间表（注：调整的数据来源于广东发改委）</t>
  </si>
  <si>
    <t>月份</t>
  </si>
  <si>
    <t>调价时间</t>
  </si>
  <si>
    <t>调整结果</t>
  </si>
  <si>
    <t>2026汽柴油价格调整时间表</t>
  </si>
  <si>
    <t>一月份</t>
  </si>
  <si>
    <t>1月02日24时</t>
  </si>
  <si>
    <t>汽油每吨上调70元，柴油每吨上调70元</t>
  </si>
  <si>
    <t>1月16日24时</t>
  </si>
  <si>
    <t>油每吨上调340元，柴油每吨上调325元</t>
  </si>
  <si>
    <t>1月06日24时</t>
  </si>
  <si>
    <t>不作调整</t>
  </si>
  <si>
    <t>二月份</t>
  </si>
  <si>
    <t>2月06日24时</t>
  </si>
  <si>
    <t>1月20日24时</t>
  </si>
  <si>
    <t>汽、柴油价格每吨均上调85元</t>
  </si>
  <si>
    <t>2月19日24时</t>
  </si>
  <si>
    <t>2月03日24时</t>
  </si>
  <si>
    <t>三月份</t>
  </si>
  <si>
    <t>3月05日24时</t>
  </si>
  <si>
    <t>2月24日24时</t>
  </si>
  <si>
    <t>3月19日24时</t>
  </si>
  <si>
    <t>3月09日24时</t>
  </si>
  <si>
    <t>四月份</t>
  </si>
  <si>
    <t>4月02日24时</t>
  </si>
  <si>
    <t>3月23日24时</t>
  </si>
  <si>
    <t>4月17日24时</t>
  </si>
  <si>
    <t>4月07日24时</t>
  </si>
  <si>
    <t>4月30日24时</t>
  </si>
  <si>
    <t>4月21日24时</t>
  </si>
  <si>
    <t>五月份</t>
  </si>
  <si>
    <t>5月19日24时</t>
  </si>
  <si>
    <t>5月08日24时</t>
  </si>
  <si>
    <t>六月份</t>
  </si>
  <si>
    <t>6月03日24时</t>
  </si>
  <si>
    <t>5月21日24时</t>
  </si>
  <si>
    <t>6月17日24时</t>
  </si>
  <si>
    <t>6月04日24时</t>
  </si>
  <si>
    <t>七月份</t>
  </si>
  <si>
    <t>7月01日24时</t>
  </si>
  <si>
    <t>6月18日24时</t>
  </si>
  <si>
    <t>7月15日24时</t>
  </si>
  <si>
    <t>7月03日24时</t>
  </si>
  <si>
    <t>7月29日24时</t>
  </si>
  <si>
    <t>7月17日24时</t>
  </si>
  <si>
    <t>八月份</t>
  </si>
  <si>
    <t>8月12日24时</t>
  </si>
  <si>
    <t>7月31日24时</t>
  </si>
  <si>
    <t>8月26日24时</t>
  </si>
  <si>
    <t>8月14日24时</t>
  </si>
  <si>
    <t>九月份</t>
  </si>
  <si>
    <t>9月09日24时</t>
  </si>
  <si>
    <t>8月28日24时</t>
  </si>
  <si>
    <t>9月23日24时</t>
  </si>
  <si>
    <t>9月11日24时</t>
  </si>
  <si>
    <t>十月份</t>
  </si>
  <si>
    <t>10月13日24时</t>
  </si>
  <si>
    <t>9月24日24时</t>
  </si>
  <si>
    <t>10月27日24时</t>
  </si>
  <si>
    <t>10月15日24时</t>
  </si>
  <si>
    <t>十一月份</t>
  </si>
  <si>
    <t>11月10日24时</t>
  </si>
  <si>
    <t>10月29日24时</t>
  </si>
  <si>
    <t>11月24日24时</t>
  </si>
  <si>
    <t>11月12日24时</t>
  </si>
  <si>
    <t>十二月份</t>
  </si>
  <si>
    <t>12月08日24时</t>
  </si>
  <si>
    <t>11月26日24时</t>
  </si>
  <si>
    <t>12月22日24时</t>
  </si>
  <si>
    <t>12月10日24时</t>
  </si>
  <si>
    <t>12月24日24时</t>
  </si>
  <si>
    <t>温馨提示：微信搜索公众号【深圳本地宝】，关注后在对话框回复【油价】可获取深圳油价/附件加油站</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</si>
</sst>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0.000_ "/>
    <numFmt numFmtId="179" formatCode="00"/>
  </numFmts>
  <fonts count="53">
    <font>
      <sz val="11"/>
      <color theme="1"/>
      <name val="宋体"/>
      <charset val="134"/>
      <scheme val="minor"/>
    </font>
    <font>
      <sz val="14"/>
      <color theme="1"/>
      <name val="宋体"/>
      <charset val="134"/>
    </font>
    <font>
      <b/>
      <sz val="18"/>
      <color theme="1"/>
      <name val="宋体"/>
      <charset val="134"/>
      <scheme val="minor"/>
    </font>
    <font>
      <sz val="12"/>
      <color theme="1"/>
      <name val="宋体"/>
      <charset val="134"/>
    </font>
    <font>
      <b/>
      <sz val="10"/>
      <color theme="1"/>
      <name val="宋体"/>
      <charset val="134"/>
    </font>
    <font>
      <b/>
      <sz val="11"/>
      <color theme="1"/>
      <name val="宋体"/>
      <charset val="134"/>
    </font>
    <font>
      <sz val="12"/>
      <color theme="1"/>
      <name val="宋体"/>
      <charset val="134"/>
      <scheme val="minor"/>
    </font>
    <font>
      <sz val="10"/>
      <name val="宋体"/>
      <charset val="134"/>
    </font>
    <font>
      <sz val="12"/>
      <name val="宋体"/>
      <charset val="134"/>
    </font>
    <font>
      <b/>
      <sz val="14"/>
      <color rgb="FFE53333"/>
      <name val="Microsoft YaHei"/>
      <charset val="134"/>
    </font>
    <font>
      <b/>
      <sz val="14"/>
      <color rgb="FFFFFFFF"/>
      <name val="Microsoft YaHei"/>
      <charset val="134"/>
    </font>
    <font>
      <b/>
      <sz val="14"/>
      <color rgb="FFE53333"/>
      <name val="Noto Sans SC"/>
      <charset val="134"/>
    </font>
    <font>
      <b/>
      <sz val="14"/>
      <color rgb="FF000000"/>
      <name val="Microsoft YaHei"/>
      <charset val="134"/>
    </font>
    <font>
      <b/>
      <sz val="14"/>
      <color rgb="FF2F80ED"/>
      <name val="Noto Sans SC"/>
      <charset val="134"/>
    </font>
    <font>
      <sz val="14"/>
      <color rgb="FF000000"/>
      <name val="Microsoft YaHei"/>
      <charset val="134"/>
    </font>
    <font>
      <sz val="14"/>
      <color rgb="FF2F80ED"/>
      <name val="Microsoft YaHei"/>
      <charset val="134"/>
    </font>
    <font>
      <b/>
      <sz val="14"/>
      <color rgb="FF000000"/>
      <name val="Noto Sans SC"/>
      <charset val="134"/>
    </font>
    <font>
      <sz val="14"/>
      <color rgb="FF000000"/>
      <name val="Noto Sans SC"/>
      <charset val="134"/>
    </font>
    <font>
      <sz val="14"/>
      <color rgb="FF2F80ED"/>
      <name val="Noto Sans SC"/>
      <charset val="134"/>
    </font>
    <font>
      <sz val="12.75"/>
      <color rgb="FF333333"/>
      <name val="Microsoft YaHei"/>
      <charset val="134"/>
    </font>
    <font>
      <sz val="12"/>
      <name val="宋体"/>
      <charset val="0"/>
    </font>
    <font>
      <sz val="12"/>
      <color rgb="FFFF0000"/>
      <name val="宋体"/>
      <charset val="0"/>
    </font>
    <font>
      <sz val="11"/>
      <color theme="1"/>
      <name val="Arial"/>
      <charset val="134"/>
    </font>
    <font>
      <sz val="12"/>
      <color theme="1"/>
      <name val="宋体"/>
      <charset val="0"/>
    </font>
    <font>
      <sz val="12"/>
      <name val="SimSun"/>
      <charset val="134"/>
    </font>
    <font>
      <sz val="12"/>
      <color indexed="8"/>
      <name val="宋体"/>
      <charset val="134"/>
    </font>
    <font>
      <sz val="12"/>
      <color rgb="FF000000"/>
      <name val="宋体"/>
      <charset val="134"/>
    </font>
    <font>
      <sz val="12"/>
      <name val="宋体"/>
      <charset val="20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9"/>
      <color theme="1"/>
      <name val="Arial"/>
      <charset val="134"/>
    </font>
    <font>
      <sz val="9"/>
      <color theme="1"/>
      <name val="宋体"/>
      <charset val="134"/>
    </font>
    <font>
      <sz val="14"/>
      <color rgb="FFFF0000"/>
      <name val="宋体"/>
      <charset val="134"/>
    </font>
    <font>
      <sz val="12"/>
      <color rgb="FFFF0000"/>
      <name val="宋体"/>
      <charset val="134"/>
    </font>
    <font>
      <b/>
      <sz val="18"/>
      <color rgb="FFFF0000"/>
      <name val="宋体"/>
      <charset val="134"/>
      <scheme val="minor"/>
    </font>
  </fonts>
  <fills count="38">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rgb="FFE53333"/>
        <bgColor indexed="64"/>
      </patternFill>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right/>
      <top style="mediumDashed">
        <color rgb="FFFFB95F"/>
      </top>
      <bottom style="mediumDashed">
        <color rgb="FFFFB95F"/>
      </bottom>
      <diagonal/>
    </border>
    <border>
      <left style="thin">
        <color theme="1"/>
      </left>
      <right style="thin">
        <color theme="1"/>
      </right>
      <top style="thin">
        <color theme="1"/>
      </top>
      <bottom style="thin">
        <color theme="1"/>
      </bottom>
      <diagonal/>
    </border>
    <border>
      <left style="thin">
        <color auto="1"/>
      </left>
      <right style="thin">
        <color auto="1"/>
      </right>
      <top/>
      <bottom style="thin">
        <color auto="1"/>
      </bottom>
      <diagonal/>
    </border>
    <border>
      <left style="thin">
        <color theme="1"/>
      </left>
      <right/>
      <top style="thin">
        <color theme="1"/>
      </top>
      <bottom style="thin">
        <color theme="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0" fillId="7" borderId="11"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2" applyNumberFormat="0" applyFill="0" applyAlignment="0" applyProtection="0">
      <alignment vertical="center"/>
    </xf>
    <xf numFmtId="0" fontId="34" fillId="0" borderId="12" applyNumberFormat="0" applyFill="0" applyAlignment="0" applyProtection="0">
      <alignment vertical="center"/>
    </xf>
    <xf numFmtId="0" fontId="35" fillId="0" borderId="13" applyNumberFormat="0" applyFill="0" applyAlignment="0" applyProtection="0">
      <alignment vertical="center"/>
    </xf>
    <xf numFmtId="0" fontId="35" fillId="0" borderId="0" applyNumberFormat="0" applyFill="0" applyBorder="0" applyAlignment="0" applyProtection="0">
      <alignment vertical="center"/>
    </xf>
    <xf numFmtId="0" fontId="36" fillId="8" borderId="14" applyNumberFormat="0" applyAlignment="0" applyProtection="0">
      <alignment vertical="center"/>
    </xf>
    <xf numFmtId="0" fontId="37" fillId="9" borderId="15" applyNumberFormat="0" applyAlignment="0" applyProtection="0">
      <alignment vertical="center"/>
    </xf>
    <xf numFmtId="0" fontId="38" fillId="9" borderId="14" applyNumberFormat="0" applyAlignment="0" applyProtection="0">
      <alignment vertical="center"/>
    </xf>
    <xf numFmtId="0" fontId="39" fillId="10" borderId="16" applyNumberFormat="0" applyAlignment="0" applyProtection="0">
      <alignment vertical="center"/>
    </xf>
    <xf numFmtId="0" fontId="40" fillId="0" borderId="17" applyNumberFormat="0" applyFill="0" applyAlignment="0" applyProtection="0">
      <alignment vertical="center"/>
    </xf>
    <xf numFmtId="0" fontId="41" fillId="0" borderId="18" applyNumberFormat="0" applyFill="0" applyAlignment="0" applyProtection="0">
      <alignment vertical="center"/>
    </xf>
    <xf numFmtId="0" fontId="42" fillId="11" borderId="0" applyNumberFormat="0" applyBorder="0" applyAlignment="0" applyProtection="0">
      <alignment vertical="center"/>
    </xf>
    <xf numFmtId="0" fontId="43" fillId="12" borderId="0" applyNumberFormat="0" applyBorder="0" applyAlignment="0" applyProtection="0">
      <alignment vertical="center"/>
    </xf>
    <xf numFmtId="0" fontId="44" fillId="13" borderId="0" applyNumberFormat="0" applyBorder="0" applyAlignment="0" applyProtection="0">
      <alignment vertical="center"/>
    </xf>
    <xf numFmtId="0" fontId="45" fillId="14" borderId="0" applyNumberFormat="0" applyBorder="0" applyAlignment="0" applyProtection="0">
      <alignment vertical="center"/>
    </xf>
    <xf numFmtId="0" fontId="46" fillId="15" borderId="0" applyNumberFormat="0" applyBorder="0" applyAlignment="0" applyProtection="0">
      <alignment vertical="center"/>
    </xf>
    <xf numFmtId="0" fontId="46" fillId="16"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6" fillId="19" borderId="0" applyNumberFormat="0" applyBorder="0" applyAlignment="0" applyProtection="0">
      <alignment vertical="center"/>
    </xf>
    <xf numFmtId="0" fontId="46"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5" fillId="25" borderId="0" applyNumberFormat="0" applyBorder="0" applyAlignment="0" applyProtection="0">
      <alignment vertical="center"/>
    </xf>
    <xf numFmtId="0" fontId="45" fillId="26" borderId="0" applyNumberFormat="0" applyBorder="0" applyAlignment="0" applyProtection="0">
      <alignment vertical="center"/>
    </xf>
    <xf numFmtId="0" fontId="46" fillId="27" borderId="0" applyNumberFormat="0" applyBorder="0" applyAlignment="0" applyProtection="0">
      <alignment vertical="center"/>
    </xf>
    <xf numFmtId="0" fontId="46" fillId="28" borderId="0" applyNumberFormat="0" applyBorder="0" applyAlignment="0" applyProtection="0">
      <alignment vertical="center"/>
    </xf>
    <xf numFmtId="0" fontId="45" fillId="29" borderId="0" applyNumberFormat="0" applyBorder="0" applyAlignment="0" applyProtection="0">
      <alignment vertical="center"/>
    </xf>
    <xf numFmtId="0" fontId="45" fillId="30" borderId="0" applyNumberFormat="0" applyBorder="0" applyAlignment="0" applyProtection="0">
      <alignment vertical="center"/>
    </xf>
    <xf numFmtId="0" fontId="46" fillId="31" borderId="0" applyNumberFormat="0" applyBorder="0" applyAlignment="0" applyProtection="0">
      <alignment vertical="center"/>
    </xf>
    <xf numFmtId="0" fontId="46" fillId="32" borderId="0" applyNumberFormat="0" applyBorder="0" applyAlignment="0" applyProtection="0">
      <alignment vertical="center"/>
    </xf>
    <xf numFmtId="0" fontId="45" fillId="33" borderId="0" applyNumberFormat="0" applyBorder="0" applyAlignment="0" applyProtection="0">
      <alignment vertical="center"/>
    </xf>
    <xf numFmtId="0" fontId="45" fillId="34" borderId="0" applyNumberFormat="0" applyBorder="0" applyAlignment="0" applyProtection="0">
      <alignment vertical="center"/>
    </xf>
    <xf numFmtId="0" fontId="46" fillId="35" borderId="0" applyNumberFormat="0" applyBorder="0" applyAlignment="0" applyProtection="0">
      <alignment vertical="center"/>
    </xf>
    <xf numFmtId="0" fontId="46" fillId="36" borderId="0" applyNumberFormat="0" applyBorder="0" applyAlignment="0" applyProtection="0">
      <alignment vertical="center"/>
    </xf>
    <xf numFmtId="0" fontId="45" fillId="37" borderId="0" applyNumberFormat="0" applyBorder="0" applyAlignment="0" applyProtection="0">
      <alignment vertical="center"/>
    </xf>
    <xf numFmtId="0" fontId="47" fillId="0" borderId="0"/>
    <xf numFmtId="0" fontId="8" fillId="0" borderId="0">
      <alignment vertical="center"/>
    </xf>
    <xf numFmtId="0" fontId="0" fillId="0" borderId="0">
      <alignment vertical="center"/>
    </xf>
    <xf numFmtId="0" fontId="0" fillId="0" borderId="0">
      <alignment vertical="center"/>
    </xf>
    <xf numFmtId="0" fontId="0" fillId="0" borderId="0">
      <alignment vertical="center"/>
    </xf>
    <xf numFmtId="0" fontId="8" fillId="0" borderId="0">
      <alignment vertical="top"/>
    </xf>
  </cellStyleXfs>
  <cellXfs count="110">
    <xf numFmtId="0" fontId="0" fillId="0" borderId="0" xfId="0">
      <alignment vertical="center"/>
    </xf>
    <xf numFmtId="0" fontId="0" fillId="0" borderId="0" xfId="0" applyFill="1" applyAlignment="1">
      <alignment vertical="center"/>
    </xf>
    <xf numFmtId="0" fontId="0" fillId="2" borderId="0" xfId="0" applyFill="1" applyAlignment="1">
      <alignment vertical="center"/>
    </xf>
    <xf numFmtId="0" fontId="0" fillId="0" borderId="0" xfId="0" applyFill="1" applyAlignment="1">
      <alignment vertical="center" wrapText="1"/>
    </xf>
    <xf numFmtId="176" fontId="0" fillId="0" borderId="0" xfId="0" applyNumberFormat="1" applyFill="1" applyBorder="1" applyAlignment="1">
      <alignment horizontal="center" vertical="center" wrapText="1"/>
    </xf>
    <xf numFmtId="49" fontId="1" fillId="0" borderId="0" xfId="0" applyNumberFormat="1"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49" fontId="1" fillId="0" borderId="0" xfId="0" applyNumberFormat="1" applyFont="1" applyFill="1" applyAlignment="1">
      <alignment horizontal="left" vertical="center" wrapText="1"/>
    </xf>
    <xf numFmtId="49" fontId="1" fillId="0" borderId="0" xfId="0" applyNumberFormat="1" applyFont="1" applyFill="1" applyAlignment="1">
      <alignment horizontal="left" vertical="top" wrapText="1"/>
    </xf>
    <xf numFmtId="49" fontId="1" fillId="0" borderId="0" xfId="0" applyNumberFormat="1" applyFont="1" applyFill="1" applyAlignment="1">
      <alignment horizontal="right"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49" fontId="1" fillId="0" borderId="0" xfId="0" applyNumberFormat="1" applyFont="1" applyFill="1" applyBorder="1" applyAlignment="1">
      <alignment horizontal="left" vertical="top" wrapText="1"/>
    </xf>
    <xf numFmtId="49" fontId="1" fillId="0" borderId="0" xfId="0" applyNumberFormat="1" applyFont="1" applyFill="1" applyBorder="1" applyAlignment="1">
      <alignment horizontal="center" vertical="top" wrapText="1"/>
    </xf>
    <xf numFmtId="49" fontId="1" fillId="0" borderId="0" xfId="0" applyNumberFormat="1" applyFont="1" applyFill="1" applyBorder="1" applyAlignment="1">
      <alignment horizontal="right" vertical="center" wrapText="1"/>
    </xf>
    <xf numFmtId="49" fontId="1" fillId="0" borderId="0"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49" fontId="1" fillId="0" borderId="1" xfId="0" applyNumberFormat="1" applyFont="1" applyFill="1" applyBorder="1" applyAlignment="1">
      <alignment horizontal="left" vertical="top" wrapText="1"/>
    </xf>
    <xf numFmtId="49" fontId="1" fillId="0" borderId="2" xfId="0" applyNumberFormat="1" applyFont="1" applyFill="1" applyBorder="1" applyAlignment="1">
      <alignment horizontal="left" vertical="top" wrapText="1"/>
    </xf>
    <xf numFmtId="49" fontId="1" fillId="0" borderId="3" xfId="0" applyNumberFormat="1" applyFont="1" applyFill="1" applyBorder="1" applyAlignment="1">
      <alignment horizontal="left" vertical="top" wrapText="1"/>
    </xf>
    <xf numFmtId="49" fontId="1" fillId="0" borderId="1" xfId="0" applyNumberFormat="1" applyFont="1" applyFill="1" applyBorder="1" applyAlignment="1">
      <alignment horizontal="right" vertical="center" wrapText="1"/>
    </xf>
    <xf numFmtId="49" fontId="1" fillId="0" borderId="2" xfId="0" applyNumberFormat="1" applyFont="1" applyFill="1" applyBorder="1" applyAlignment="1">
      <alignment horizontal="right" vertical="center" wrapText="1"/>
    </xf>
    <xf numFmtId="49" fontId="1" fillId="0" borderId="3" xfId="0" applyNumberFormat="1" applyFont="1" applyFill="1" applyBorder="1" applyAlignment="1">
      <alignment horizontal="right" vertical="center" wrapText="1"/>
    </xf>
    <xf numFmtId="49" fontId="4" fillId="0" borderId="4"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177" fontId="5" fillId="0" borderId="4" xfId="0" applyNumberFormat="1" applyFont="1" applyFill="1" applyBorder="1" applyAlignment="1">
      <alignment horizontal="center" vertical="center" wrapText="1"/>
    </xf>
    <xf numFmtId="177" fontId="5" fillId="0" borderId="0" xfId="0" applyNumberFormat="1" applyFont="1" applyFill="1" applyAlignment="1">
      <alignment horizontal="center" vertical="center" wrapText="1"/>
    </xf>
    <xf numFmtId="0" fontId="6" fillId="0" borderId="0" xfId="0" applyFont="1" applyFill="1" applyAlignment="1">
      <alignment vertical="center"/>
    </xf>
    <xf numFmtId="0" fontId="6" fillId="0" borderId="0" xfId="0" applyFont="1" applyFill="1" applyAlignment="1">
      <alignment vertical="center" wrapText="1"/>
    </xf>
    <xf numFmtId="0" fontId="0" fillId="3" borderId="0" xfId="0" applyFill="1" applyAlignment="1">
      <alignment vertical="center"/>
    </xf>
    <xf numFmtId="0" fontId="6" fillId="2" borderId="0" xfId="0" applyFont="1" applyFill="1" applyAlignment="1">
      <alignment vertical="center"/>
    </xf>
    <xf numFmtId="176" fontId="0" fillId="2" borderId="0" xfId="0" applyNumberFormat="1" applyFill="1" applyBorder="1" applyAlignment="1">
      <alignment horizontal="center" vertical="center" wrapText="1"/>
    </xf>
    <xf numFmtId="0" fontId="0" fillId="2" borderId="0" xfId="0" applyFill="1" applyAlignment="1">
      <alignment vertical="center" wrapText="1"/>
    </xf>
    <xf numFmtId="0" fontId="0" fillId="0" borderId="4" xfId="0" applyFill="1" applyBorder="1" applyAlignment="1">
      <alignment vertical="center" wrapText="1"/>
    </xf>
    <xf numFmtId="0" fontId="0" fillId="0" borderId="4" xfId="0" applyFill="1" applyBorder="1" applyAlignment="1">
      <alignment vertical="center"/>
    </xf>
    <xf numFmtId="176" fontId="0" fillId="0" borderId="4" xfId="0" applyNumberFormat="1" applyFill="1" applyBorder="1" applyAlignment="1">
      <alignment horizontal="center" vertical="center" wrapText="1"/>
    </xf>
    <xf numFmtId="176" fontId="0" fillId="2" borderId="4" xfId="0" applyNumberFormat="1" applyFill="1" applyBorder="1" applyAlignment="1">
      <alignment horizontal="center" vertical="center" wrapText="1"/>
    </xf>
    <xf numFmtId="0" fontId="7" fillId="0" borderId="4" xfId="0" applyFont="1" applyFill="1" applyBorder="1" applyAlignment="1">
      <alignment horizontal="left" vertical="center" wrapText="1"/>
    </xf>
    <xf numFmtId="176" fontId="0" fillId="0" borderId="4" xfId="0" applyNumberFormat="1" applyFill="1" applyBorder="1" applyAlignment="1">
      <alignment vertical="center"/>
    </xf>
    <xf numFmtId="0" fontId="7" fillId="4" borderId="4" xfId="54" applyFont="1" applyFill="1" applyBorder="1" applyAlignment="1">
      <alignment horizontal="left" vertical="center" wrapText="1"/>
    </xf>
    <xf numFmtId="0" fontId="8" fillId="3" borderId="4" xfId="0" applyFont="1" applyFill="1" applyBorder="1" applyAlignment="1">
      <alignment horizontal="center" vertical="center" wrapText="1"/>
    </xf>
    <xf numFmtId="0" fontId="9" fillId="0" borderId="0" xfId="0" applyFont="1" applyAlignment="1">
      <alignment vertical="center" wrapText="1"/>
    </xf>
    <xf numFmtId="0" fontId="10" fillId="5" borderId="4" xfId="0" applyFont="1" applyFill="1" applyBorder="1" applyAlignment="1">
      <alignment horizontal="center" vertical="center" wrapText="1"/>
    </xf>
    <xf numFmtId="0" fontId="11" fillId="0" borderId="0" xfId="0" applyFont="1" applyAlignment="1">
      <alignment horizontal="center" vertical="center" wrapText="1"/>
    </xf>
    <xf numFmtId="0" fontId="12" fillId="0" borderId="4" xfId="0" applyFont="1" applyBorder="1" applyAlignment="1">
      <alignment horizontal="center" vertical="center" wrapText="1"/>
    </xf>
    <xf numFmtId="0" fontId="13" fillId="0" borderId="4" xfId="0" applyFont="1" applyBorder="1" applyAlignment="1">
      <alignment vertical="center" wrapText="1"/>
    </xf>
    <xf numFmtId="0" fontId="14" fillId="0" borderId="4" xfId="0" applyFont="1" applyBorder="1" applyAlignment="1">
      <alignment horizontal="center" vertical="center" wrapText="1"/>
    </xf>
    <xf numFmtId="0" fontId="15" fillId="0" borderId="4" xfId="0" applyFont="1" applyBorder="1" applyAlignment="1">
      <alignment horizontal="center" vertical="center" wrapText="1"/>
    </xf>
    <xf numFmtId="0" fontId="16" fillId="0" borderId="4" xfId="0" applyFont="1" applyBorder="1" applyAlignment="1">
      <alignment vertical="center" wrapText="1"/>
    </xf>
    <xf numFmtId="0" fontId="17" fillId="0" borderId="4" xfId="0" applyFont="1" applyBorder="1" applyAlignment="1">
      <alignment vertical="center" wrapText="1"/>
    </xf>
    <xf numFmtId="0" fontId="18" fillId="0" borderId="4" xfId="0" applyFont="1" applyBorder="1" applyAlignment="1">
      <alignment vertical="center" wrapText="1"/>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19" fillId="0" borderId="7" xfId="0" applyFont="1" applyBorder="1" applyAlignment="1">
      <alignment horizontal="justify" vertical="center" wrapText="1"/>
    </xf>
    <xf numFmtId="0" fontId="0" fillId="2" borderId="0" xfId="0" applyFill="1">
      <alignment vertical="center"/>
    </xf>
    <xf numFmtId="0" fontId="0" fillId="6" borderId="0" xfId="0" applyFill="1">
      <alignment vertical="center"/>
    </xf>
    <xf numFmtId="0" fontId="0" fillId="2" borderId="4" xfId="0" applyFill="1" applyBorder="1">
      <alignment vertical="center"/>
    </xf>
    <xf numFmtId="0" fontId="0" fillId="2" borderId="1" xfId="0" applyFill="1" applyBorder="1">
      <alignment vertical="center"/>
    </xf>
    <xf numFmtId="0" fontId="6" fillId="2" borderId="8" xfId="0" applyFont="1" applyFill="1" applyBorder="1" applyAlignment="1">
      <alignment vertical="center"/>
    </xf>
    <xf numFmtId="0" fontId="6" fillId="2" borderId="4" xfId="0" applyFont="1" applyFill="1" applyBorder="1" applyAlignment="1">
      <alignment vertical="center"/>
    </xf>
    <xf numFmtId="0" fontId="0" fillId="6" borderId="4" xfId="0" applyFill="1" applyBorder="1">
      <alignment vertical="center"/>
    </xf>
    <xf numFmtId="0" fontId="0" fillId="0" borderId="9" xfId="0" applyBorder="1">
      <alignment vertical="center"/>
    </xf>
    <xf numFmtId="0" fontId="0" fillId="2" borderId="9" xfId="0" applyFill="1" applyBorder="1">
      <alignment vertical="center"/>
    </xf>
    <xf numFmtId="0" fontId="0" fillId="0" borderId="4" xfId="0" applyBorder="1" applyAlignment="1">
      <alignment vertical="center" wrapText="1"/>
    </xf>
    <xf numFmtId="0" fontId="0" fillId="0" borderId="0" xfId="0" applyAlignment="1">
      <alignment vertical="center" wrapText="1"/>
    </xf>
    <xf numFmtId="0" fontId="0" fillId="0" borderId="0" xfId="0" applyFill="1">
      <alignment vertical="center"/>
    </xf>
    <xf numFmtId="0" fontId="0" fillId="0" borderId="0" xfId="0" applyFont="1" applyFill="1">
      <alignment vertical="center"/>
    </xf>
    <xf numFmtId="0" fontId="0" fillId="0" borderId="0" xfId="0" applyFill="1" applyAlignment="1">
      <alignment horizontal="center" vertical="center" wrapText="1"/>
    </xf>
    <xf numFmtId="0" fontId="0" fillId="0" borderId="0" xfId="0" applyFill="1" applyAlignment="1">
      <alignment horizontal="left" vertical="center" wrapText="1"/>
    </xf>
    <xf numFmtId="49" fontId="4" fillId="0" borderId="1" xfId="0" applyNumberFormat="1"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8" xfId="0" applyFont="1" applyFill="1" applyBorder="1" applyAlignment="1">
      <alignment horizontal="left" vertical="center" wrapText="1"/>
    </xf>
    <xf numFmtId="176" fontId="5" fillId="0" borderId="8" xfId="0" applyNumberFormat="1" applyFont="1" applyFill="1" applyBorder="1" applyAlignment="1">
      <alignment horizontal="center" vertical="center" wrapText="1"/>
    </xf>
    <xf numFmtId="177" fontId="5" fillId="0" borderId="8" xfId="0" applyNumberFormat="1" applyFont="1" applyFill="1" applyBorder="1" applyAlignment="1">
      <alignment horizontal="center" vertical="center" wrapText="1"/>
    </xf>
    <xf numFmtId="0" fontId="8" fillId="0" borderId="8"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0" fillId="0" borderId="8" xfId="0" applyFont="1" applyFill="1" applyBorder="1" applyAlignment="1">
      <alignment horizontal="center" vertical="center" wrapText="1"/>
    </xf>
    <xf numFmtId="176" fontId="3" fillId="0" borderId="8" xfId="0" applyNumberFormat="1" applyFont="1" applyFill="1" applyBorder="1" applyAlignment="1">
      <alignment horizontal="center" vertical="center" wrapText="1"/>
    </xf>
    <xf numFmtId="49" fontId="8" fillId="0" borderId="1" xfId="51" applyNumberFormat="1" applyFont="1" applyFill="1" applyBorder="1" applyAlignment="1">
      <alignment horizontal="center" vertical="center" wrapText="1"/>
    </xf>
    <xf numFmtId="0" fontId="8" fillId="0" borderId="8" xfId="51"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4" xfId="0" applyFont="1" applyFill="1" applyBorder="1" applyAlignment="1">
      <alignment horizontal="left" vertical="center"/>
    </xf>
    <xf numFmtId="0" fontId="22" fillId="0" borderId="4" xfId="0" applyFont="1" applyFill="1" applyBorder="1" applyAlignment="1">
      <alignment horizontal="center" vertical="center"/>
    </xf>
    <xf numFmtId="49" fontId="20" fillId="0" borderId="1" xfId="0" applyNumberFormat="1" applyFont="1" applyFill="1" applyBorder="1" applyAlignment="1">
      <alignment horizontal="center" vertical="center" wrapText="1"/>
    </xf>
    <xf numFmtId="176" fontId="8" fillId="0" borderId="8" xfId="0" applyNumberFormat="1" applyFont="1" applyFill="1" applyBorder="1" applyAlignment="1">
      <alignment horizontal="center" vertical="center" wrapText="1"/>
    </xf>
    <xf numFmtId="178" fontId="3" fillId="0" borderId="8" xfId="0" applyNumberFormat="1" applyFont="1" applyFill="1" applyBorder="1" applyAlignment="1">
      <alignment horizontal="center" vertical="center" wrapText="1"/>
    </xf>
    <xf numFmtId="176" fontId="0" fillId="0" borderId="8" xfId="0" applyNumberFormat="1" applyFill="1" applyBorder="1" applyAlignment="1">
      <alignment horizontal="center" vertical="center"/>
    </xf>
    <xf numFmtId="0" fontId="23" fillId="0" borderId="1" xfId="0" applyFont="1" applyFill="1" applyBorder="1" applyAlignment="1">
      <alignment horizontal="center" vertical="center" wrapText="1"/>
    </xf>
    <xf numFmtId="0" fontId="24" fillId="0" borderId="8" xfId="0" applyFont="1" applyFill="1" applyBorder="1" applyAlignment="1">
      <alignment horizontal="center" vertical="center" wrapText="1"/>
    </xf>
    <xf numFmtId="49" fontId="3" fillId="0" borderId="1" xfId="52" applyNumberFormat="1" applyFont="1" applyFill="1" applyBorder="1" applyAlignment="1">
      <alignment horizontal="center" vertical="center" wrapText="1"/>
    </xf>
    <xf numFmtId="0" fontId="3" fillId="0" borderId="8" xfId="52" applyFont="1" applyFill="1" applyBorder="1" applyAlignment="1">
      <alignment horizontal="center" vertical="center" wrapText="1"/>
    </xf>
    <xf numFmtId="176" fontId="3" fillId="0" borderId="8" xfId="52" applyNumberFormat="1" applyFont="1" applyFill="1" applyBorder="1" applyAlignment="1">
      <alignment horizontal="center" vertical="center" wrapText="1"/>
    </xf>
    <xf numFmtId="0" fontId="23" fillId="0" borderId="8"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8" fillId="0" borderId="1" xfId="53" applyFont="1" applyFill="1" applyBorder="1" applyAlignment="1">
      <alignment horizontal="center" vertical="center" wrapText="1"/>
    </xf>
    <xf numFmtId="0" fontId="8" fillId="0" borderId="8" xfId="53" applyFont="1" applyFill="1" applyBorder="1" applyAlignment="1">
      <alignment horizontal="center" vertical="center" wrapText="1"/>
    </xf>
    <xf numFmtId="176" fontId="8" fillId="0" borderId="8" xfId="53" applyNumberFormat="1" applyFont="1" applyFill="1" applyBorder="1" applyAlignment="1">
      <alignment horizontal="center" vertical="center" wrapText="1"/>
    </xf>
    <xf numFmtId="179" fontId="26" fillId="0" borderId="1" xfId="0" applyNumberFormat="1" applyFont="1" applyFill="1" applyBorder="1" applyAlignment="1">
      <alignment horizontal="center" wrapText="1"/>
    </xf>
    <xf numFmtId="0" fontId="27" fillId="0" borderId="8" xfId="0" applyFont="1" applyFill="1" applyBorder="1" applyAlignment="1">
      <alignment horizontal="center" vertical="center" wrapText="1"/>
    </xf>
    <xf numFmtId="176" fontId="27" fillId="0" borderId="8" xfId="0" applyNumberFormat="1" applyFont="1" applyFill="1" applyBorder="1" applyAlignment="1">
      <alignment horizontal="center" vertical="center" wrapText="1"/>
    </xf>
    <xf numFmtId="0" fontId="7" fillId="0" borderId="8" xfId="0" applyFont="1" applyFill="1" applyBorder="1" applyAlignment="1">
      <alignment horizontal="center" vertical="center" wrapText="1"/>
    </xf>
    <xf numFmtId="0" fontId="8" fillId="0" borderId="10" xfId="0" applyFont="1" applyFill="1" applyBorder="1" applyAlignment="1">
      <alignment horizontal="center" vertical="center" wrapText="1"/>
    </xf>
    <xf numFmtId="176" fontId="6" fillId="0" borderId="8" xfId="0" applyNumberFormat="1" applyFont="1" applyFill="1" applyBorder="1" applyAlignment="1">
      <alignment horizontal="center" vertical="center" wrapText="1"/>
    </xf>
    <xf numFmtId="0" fontId="20" fillId="0" borderId="1" xfId="0" applyFont="1" applyFill="1" applyBorder="1" applyAlignment="1" quotePrefix="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6 2" xfId="49"/>
    <cellStyle name="常规 11 10" xfId="50"/>
    <cellStyle name="常规 60" xfId="51"/>
    <cellStyle name="常规 56" xfId="52"/>
    <cellStyle name="常规 59" xfId="53"/>
    <cellStyle name="常规_3月市场价格" xfId="54"/>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5" Type="http://schemas.openxmlformats.org/officeDocument/2006/relationships/hyperlink" Target="https://m.bendibao.com/show997262.html" TargetMode="External"/><Relationship Id="rId4" Type="http://schemas.openxmlformats.org/officeDocument/2006/relationships/hyperlink" Target="http://sz.bendibao.com/jt/202617/996672.htm" TargetMode="External"/><Relationship Id="rId3" Type="http://schemas.openxmlformats.org/officeDocument/2006/relationships/hyperlink" Target="https://m.bendibao.com/show983522.html" TargetMode="External"/><Relationship Id="rId2" Type="http://schemas.openxmlformats.org/officeDocument/2006/relationships/hyperlink" Target="http://sh.bendibao.com/news/youjiachaxun/" TargetMode="External"/><Relationship Id="rId1" Type="http://schemas.openxmlformats.org/officeDocument/2006/relationships/hyperlink" Target="http://sz.bendibao.com/news/youjiachaxu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5"/>
  <sheetViews>
    <sheetView tabSelected="1" zoomScale="80" zoomScaleNormal="80" topLeftCell="A208" workbookViewId="0">
      <selection activeCell="A3" sqref="A3:F3"/>
    </sheetView>
  </sheetViews>
  <sheetFormatPr defaultColWidth="9" defaultRowHeight="14.4" outlineLevelCol="6"/>
  <cols>
    <col min="1" max="1" width="20.8888888888889" style="3" customWidth="1"/>
    <col min="2" max="2" width="37.6388888888889" style="72" customWidth="1"/>
    <col min="3" max="3" width="29.8611111111111" style="73" customWidth="1"/>
    <col min="4" max="4" width="7.33333333333333" style="72" customWidth="1"/>
    <col min="5" max="5" width="10.6666666666667" style="4" customWidth="1"/>
    <col min="6" max="6" width="18.1944444444444" style="3" customWidth="1"/>
    <col min="7" max="16384" width="9" style="1"/>
  </cols>
  <sheetData>
    <row r="1" s="1" customFormat="1" ht="42" customHeight="1" spans="1:7">
      <c r="A1" s="5" t="s">
        <v>0</v>
      </c>
      <c r="B1" s="5"/>
      <c r="C1" s="5"/>
      <c r="D1" s="5"/>
      <c r="E1" s="5"/>
      <c r="F1" s="5"/>
      <c r="G1" s="6"/>
    </row>
    <row r="2" s="1" customFormat="1" ht="22" customHeight="1" spans="1:7">
      <c r="A2" s="5" t="s">
        <v>1</v>
      </c>
      <c r="B2" s="5"/>
      <c r="C2" s="5"/>
      <c r="D2" s="5"/>
      <c r="E2" s="5"/>
      <c r="F2" s="5"/>
      <c r="G2" s="7"/>
    </row>
    <row r="3" s="1" customFormat="1" ht="314" customHeight="1" spans="1:7">
      <c r="A3" s="8" t="s">
        <v>2</v>
      </c>
      <c r="B3" s="8"/>
      <c r="C3" s="8"/>
      <c r="D3" s="8"/>
      <c r="E3" s="8"/>
      <c r="F3" s="8"/>
      <c r="G3" s="9"/>
    </row>
    <row r="4" s="1" customFormat="1" ht="33" customHeight="1" spans="1:7">
      <c r="A4" s="10" t="s">
        <v>3</v>
      </c>
      <c r="B4" s="10"/>
      <c r="C4" s="10"/>
      <c r="D4" s="10"/>
      <c r="E4" s="10"/>
      <c r="F4" s="10"/>
      <c r="G4" s="10"/>
    </row>
    <row r="5" s="1" customFormat="1" ht="30" customHeight="1" spans="1:7">
      <c r="A5" s="10" t="s">
        <v>4</v>
      </c>
      <c r="B5" s="10"/>
      <c r="C5" s="10"/>
      <c r="D5" s="10"/>
      <c r="E5" s="10"/>
      <c r="F5" s="10"/>
      <c r="G5" s="10"/>
    </row>
    <row r="6" s="1" customFormat="1" ht="28.8" spans="1:7">
      <c r="A6" s="74" t="s">
        <v>5</v>
      </c>
      <c r="B6" s="75" t="s">
        <v>6</v>
      </c>
      <c r="C6" s="76" t="s">
        <v>7</v>
      </c>
      <c r="D6" s="75" t="s">
        <v>8</v>
      </c>
      <c r="E6" s="77" t="s">
        <v>9</v>
      </c>
      <c r="F6" s="78" t="s">
        <v>10</v>
      </c>
    </row>
    <row r="7" s="70" customFormat="1" ht="15.6" spans="1:7">
      <c r="A7" s="74" t="s">
        <v>11</v>
      </c>
      <c r="B7" s="75" t="s">
        <v>12</v>
      </c>
      <c r="C7" s="76"/>
      <c r="D7" s="75" t="s">
        <v>13</v>
      </c>
      <c r="E7" s="77">
        <v>0.92</v>
      </c>
      <c r="F7" s="79"/>
    </row>
    <row r="8" s="31" customFormat="1" ht="15.6" spans="1:7">
      <c r="A8" s="110" t="s">
        <v>14</v>
      </c>
      <c r="B8" s="79" t="s">
        <v>15</v>
      </c>
      <c r="C8" s="79"/>
      <c r="D8" s="79"/>
      <c r="E8" s="79"/>
      <c r="F8" s="79"/>
    </row>
    <row r="9" s="31" customFormat="1" ht="15.6" spans="1:7">
      <c r="A9" s="81"/>
      <c r="B9" s="79" t="s">
        <v>16</v>
      </c>
      <c r="C9" s="79" t="s">
        <v>17</v>
      </c>
      <c r="D9" s="82" t="s">
        <v>18</v>
      </c>
      <c r="E9" s="83">
        <v>3.33995910321392</v>
      </c>
      <c r="F9" s="79"/>
    </row>
    <row r="10" s="31" customFormat="1" ht="15.6" spans="1:7">
      <c r="A10" s="80" t="s">
        <v>19</v>
      </c>
      <c r="B10" s="79" t="s">
        <v>16</v>
      </c>
      <c r="C10" s="79" t="s">
        <v>20</v>
      </c>
      <c r="D10" s="82" t="s">
        <v>18</v>
      </c>
      <c r="E10" s="83">
        <v>3.34271268781892</v>
      </c>
      <c r="F10" s="79"/>
    </row>
    <row r="11" s="31" customFormat="1" ht="15.6" spans="1:7">
      <c r="A11" s="80" t="s">
        <v>21</v>
      </c>
      <c r="B11" s="79" t="s">
        <v>22</v>
      </c>
      <c r="C11" s="79" t="s">
        <v>23</v>
      </c>
      <c r="D11" s="82" t="s">
        <v>18</v>
      </c>
      <c r="E11" s="83">
        <v>3.51756227456637</v>
      </c>
      <c r="F11" s="79"/>
    </row>
    <row r="12" s="31" customFormat="1" ht="15.6" spans="1:7">
      <c r="A12" s="80" t="s">
        <v>24</v>
      </c>
      <c r="B12" s="79" t="s">
        <v>22</v>
      </c>
      <c r="C12" s="79" t="s">
        <v>25</v>
      </c>
      <c r="D12" s="82" t="s">
        <v>18</v>
      </c>
      <c r="E12" s="83">
        <v>3.24847429299665</v>
      </c>
      <c r="F12" s="79"/>
    </row>
    <row r="13" s="31" customFormat="1" ht="15.6" spans="1:7">
      <c r="A13" s="80" t="s">
        <v>26</v>
      </c>
      <c r="B13" s="79" t="s">
        <v>22</v>
      </c>
      <c r="C13" s="79" t="s">
        <v>27</v>
      </c>
      <c r="D13" s="82" t="s">
        <v>18</v>
      </c>
      <c r="E13" s="83">
        <v>3.2717966725361</v>
      </c>
      <c r="F13" s="79"/>
    </row>
    <row r="14" s="31" customFormat="1" ht="15.6" spans="1:7">
      <c r="A14" s="80" t="s">
        <v>28</v>
      </c>
      <c r="B14" s="79" t="s">
        <v>22</v>
      </c>
      <c r="C14" s="79" t="s">
        <v>29</v>
      </c>
      <c r="D14" s="82" t="s">
        <v>18</v>
      </c>
      <c r="E14" s="83">
        <v>3.28883728020555</v>
      </c>
      <c r="F14" s="79"/>
    </row>
    <row r="15" s="31" customFormat="1" ht="15.6" spans="1:7">
      <c r="A15" s="80" t="s">
        <v>30</v>
      </c>
      <c r="B15" s="79" t="s">
        <v>31</v>
      </c>
      <c r="C15" s="79" t="s">
        <v>29</v>
      </c>
      <c r="D15" s="82" t="s">
        <v>18</v>
      </c>
      <c r="E15" s="83">
        <v>3.33238374698094</v>
      </c>
      <c r="F15" s="79"/>
    </row>
    <row r="16" s="31" customFormat="1" ht="15.6" spans="1:7">
      <c r="A16" s="80" t="s">
        <v>32</v>
      </c>
      <c r="B16" s="79" t="s">
        <v>31</v>
      </c>
      <c r="C16" s="79" t="s">
        <v>33</v>
      </c>
      <c r="D16" s="82" t="s">
        <v>18</v>
      </c>
      <c r="E16" s="83">
        <v>3.29038642635734</v>
      </c>
      <c r="F16" s="79"/>
    </row>
    <row r="17" s="31" customFormat="1" ht="15.6" spans="1:6">
      <c r="A17" s="80" t="s">
        <v>34</v>
      </c>
      <c r="B17" s="79" t="s">
        <v>31</v>
      </c>
      <c r="C17" s="79" t="s">
        <v>35</v>
      </c>
      <c r="D17" s="82" t="s">
        <v>18</v>
      </c>
      <c r="E17" s="83">
        <v>3.2717966725361</v>
      </c>
      <c r="F17" s="79"/>
    </row>
    <row r="18" s="31" customFormat="1" ht="15.6" spans="1:6">
      <c r="A18" s="80" t="s">
        <v>36</v>
      </c>
      <c r="B18" s="79" t="s">
        <v>31</v>
      </c>
      <c r="C18" s="79" t="s">
        <v>37</v>
      </c>
      <c r="D18" s="82" t="s">
        <v>18</v>
      </c>
      <c r="E18" s="83">
        <v>3.2223931331323</v>
      </c>
      <c r="F18" s="79"/>
    </row>
    <row r="19" s="31" customFormat="1" ht="15.6" spans="1:6">
      <c r="A19" s="80" t="s">
        <v>38</v>
      </c>
      <c r="B19" s="79" t="s">
        <v>31</v>
      </c>
      <c r="C19" s="79" t="s">
        <v>39</v>
      </c>
      <c r="D19" s="82" t="s">
        <v>18</v>
      </c>
      <c r="E19" s="83">
        <v>3.22067484952772</v>
      </c>
      <c r="F19" s="79"/>
    </row>
    <row r="20" s="31" customFormat="1" ht="15.6" spans="1:6">
      <c r="A20" s="80" t="s">
        <v>40</v>
      </c>
      <c r="B20" s="79" t="s">
        <v>31</v>
      </c>
      <c r="C20" s="79" t="s">
        <v>41</v>
      </c>
      <c r="D20" s="82" t="s">
        <v>18</v>
      </c>
      <c r="E20" s="83">
        <v>3.38385376705361</v>
      </c>
      <c r="F20" s="79"/>
    </row>
    <row r="21" s="31" customFormat="1" ht="15.6" spans="1:6">
      <c r="A21" s="80" t="s">
        <v>42</v>
      </c>
      <c r="B21" s="79" t="s">
        <v>31</v>
      </c>
      <c r="C21" s="79" t="s">
        <v>43</v>
      </c>
      <c r="D21" s="82" t="s">
        <v>18</v>
      </c>
      <c r="E21" s="83">
        <v>3.35975156379802</v>
      </c>
      <c r="F21" s="79"/>
    </row>
    <row r="22" s="31" customFormat="1" ht="15.6" spans="1:6">
      <c r="A22" s="80" t="s">
        <v>44</v>
      </c>
      <c r="B22" s="79" t="s">
        <v>31</v>
      </c>
      <c r="C22" s="79" t="s">
        <v>45</v>
      </c>
      <c r="D22" s="82" t="s">
        <v>18</v>
      </c>
      <c r="E22" s="83">
        <v>3.39111399280795</v>
      </c>
      <c r="F22" s="79"/>
    </row>
    <row r="23" s="31" customFormat="1" ht="15.6" spans="1:6">
      <c r="A23" s="80" t="s">
        <v>46</v>
      </c>
      <c r="B23" s="79" t="s">
        <v>31</v>
      </c>
      <c r="C23" s="79" t="s">
        <v>47</v>
      </c>
      <c r="D23" s="82" t="s">
        <v>18</v>
      </c>
      <c r="E23" s="83">
        <v>3.44556538590564</v>
      </c>
      <c r="F23" s="79"/>
    </row>
    <row r="24" s="31" customFormat="1" ht="15.6" spans="1:6">
      <c r="A24" s="80" t="s">
        <v>48</v>
      </c>
      <c r="B24" s="79" t="s">
        <v>49</v>
      </c>
      <c r="C24" s="79" t="s">
        <v>50</v>
      </c>
      <c r="D24" s="82" t="s">
        <v>18</v>
      </c>
      <c r="E24" s="83">
        <v>3.82486734103262</v>
      </c>
      <c r="F24" s="79"/>
    </row>
    <row r="25" s="31" customFormat="1" ht="15.6" spans="1:6">
      <c r="A25" s="80" t="s">
        <v>51</v>
      </c>
      <c r="B25" s="79" t="s">
        <v>49</v>
      </c>
      <c r="C25" s="79" t="s">
        <v>52</v>
      </c>
      <c r="D25" s="82" t="s">
        <v>18</v>
      </c>
      <c r="E25" s="83">
        <v>3.64913019293113</v>
      </c>
      <c r="F25" s="79"/>
    </row>
    <row r="26" s="31" customFormat="1" ht="15.6" spans="1:6">
      <c r="A26" s="80" t="s">
        <v>53</v>
      </c>
      <c r="B26" s="79" t="s">
        <v>49</v>
      </c>
      <c r="C26" s="79" t="s">
        <v>54</v>
      </c>
      <c r="D26" s="82" t="s">
        <v>18</v>
      </c>
      <c r="E26" s="83">
        <v>3.752504985932</v>
      </c>
      <c r="F26" s="79"/>
    </row>
    <row r="27" s="31" customFormat="1" ht="15.6" spans="1:6">
      <c r="A27" s="80" t="s">
        <v>55</v>
      </c>
      <c r="B27" s="79" t="s">
        <v>56</v>
      </c>
      <c r="C27" s="79" t="s">
        <v>57</v>
      </c>
      <c r="D27" s="82" t="s">
        <v>18</v>
      </c>
      <c r="E27" s="83">
        <v>3.53820578390672</v>
      </c>
      <c r="F27" s="79"/>
    </row>
    <row r="28" s="31" customFormat="1" ht="15.6" spans="1:6">
      <c r="A28" s="80" t="s">
        <v>58</v>
      </c>
      <c r="B28" s="79" t="s">
        <v>56</v>
      </c>
      <c r="C28" s="79" t="s">
        <v>59</v>
      </c>
      <c r="D28" s="82" t="s">
        <v>18</v>
      </c>
      <c r="E28" s="83">
        <v>3.57166399462926</v>
      </c>
      <c r="F28" s="79"/>
    </row>
    <row r="29" s="31" customFormat="1" ht="15.6" spans="1:6">
      <c r="A29" s="80" t="s">
        <v>60</v>
      </c>
      <c r="B29" s="79" t="s">
        <v>61</v>
      </c>
      <c r="C29" s="79" t="s">
        <v>62</v>
      </c>
      <c r="D29" s="82" t="s">
        <v>18</v>
      </c>
      <c r="E29" s="83">
        <v>4.36362481375694</v>
      </c>
      <c r="F29" s="79"/>
    </row>
    <row r="30" s="31" customFormat="1" ht="15.6" spans="1:6">
      <c r="A30" s="80" t="s">
        <v>63</v>
      </c>
      <c r="B30" s="79" t="s">
        <v>61</v>
      </c>
      <c r="C30" s="79" t="s">
        <v>64</v>
      </c>
      <c r="D30" s="82" t="s">
        <v>18</v>
      </c>
      <c r="E30" s="83">
        <v>4.20778107040847</v>
      </c>
      <c r="F30" s="79"/>
    </row>
    <row r="31" s="31" customFormat="1" ht="15.6" spans="1:6">
      <c r="A31" s="80" t="s">
        <v>65</v>
      </c>
      <c r="B31" s="79" t="s">
        <v>66</v>
      </c>
      <c r="C31" s="79" t="s">
        <v>67</v>
      </c>
      <c r="D31" s="82" t="s">
        <v>18</v>
      </c>
      <c r="E31" s="83">
        <v>3.4857790611686</v>
      </c>
      <c r="F31" s="79"/>
    </row>
    <row r="32" s="31" customFormat="1" ht="15.6" spans="1:6">
      <c r="A32" s="80" t="s">
        <v>68</v>
      </c>
      <c r="B32" s="79" t="s">
        <v>69</v>
      </c>
      <c r="C32" s="79" t="s">
        <v>70</v>
      </c>
      <c r="D32" s="82" t="s">
        <v>18</v>
      </c>
      <c r="E32" s="83">
        <v>3.52413444159215</v>
      </c>
      <c r="F32" s="79"/>
    </row>
    <row r="33" s="31" customFormat="1" ht="15.6" spans="1:6">
      <c r="A33" s="80" t="s">
        <v>71</v>
      </c>
      <c r="B33" s="79" t="s">
        <v>72</v>
      </c>
      <c r="C33" s="79" t="s">
        <v>73</v>
      </c>
      <c r="D33" s="82" t="s">
        <v>18</v>
      </c>
      <c r="E33" s="83">
        <v>3.51420730232006</v>
      </c>
      <c r="F33" s="79"/>
    </row>
    <row r="34" s="31" customFormat="1" ht="15.6" spans="1:6">
      <c r="A34" s="80" t="s">
        <v>74</v>
      </c>
      <c r="B34" s="79" t="s">
        <v>75</v>
      </c>
      <c r="C34" s="79" t="s">
        <v>76</v>
      </c>
      <c r="D34" s="82" t="s">
        <v>18</v>
      </c>
      <c r="E34" s="83">
        <v>3.43479018814334</v>
      </c>
      <c r="F34" s="79"/>
    </row>
    <row r="35" s="31" customFormat="1" ht="15.6" spans="1:6">
      <c r="A35" s="80" t="s">
        <v>77</v>
      </c>
      <c r="B35" s="79" t="s">
        <v>78</v>
      </c>
      <c r="C35" s="79" t="s">
        <v>76</v>
      </c>
      <c r="D35" s="82" t="s">
        <v>18</v>
      </c>
      <c r="E35" s="83">
        <v>3.45464446668752</v>
      </c>
      <c r="F35" s="79"/>
    </row>
    <row r="36" s="31" customFormat="1" ht="15.6" spans="1:6">
      <c r="A36" s="80" t="s">
        <v>79</v>
      </c>
      <c r="B36" s="79" t="s">
        <v>80</v>
      </c>
      <c r="C36" s="79" t="s">
        <v>81</v>
      </c>
      <c r="D36" s="82" t="s">
        <v>18</v>
      </c>
      <c r="E36" s="83">
        <v>3.56384299868052</v>
      </c>
      <c r="F36" s="79"/>
    </row>
    <row r="37" s="31" customFormat="1" ht="15.6" spans="1:6">
      <c r="A37" s="80" t="s">
        <v>82</v>
      </c>
      <c r="B37" s="79" t="s">
        <v>80</v>
      </c>
      <c r="C37" s="79" t="s">
        <v>83</v>
      </c>
      <c r="D37" s="82" t="s">
        <v>18</v>
      </c>
      <c r="E37" s="83">
        <v>3.59955163149122</v>
      </c>
      <c r="F37" s="79"/>
    </row>
    <row r="38" s="31" customFormat="1" ht="15.6" spans="1:6">
      <c r="A38" s="80" t="s">
        <v>84</v>
      </c>
      <c r="B38" s="79" t="s">
        <v>85</v>
      </c>
      <c r="C38" s="79" t="s">
        <v>76</v>
      </c>
      <c r="D38" s="82" t="s">
        <v>18</v>
      </c>
      <c r="E38" s="83">
        <v>3.22543337179903</v>
      </c>
      <c r="F38" s="79"/>
    </row>
    <row r="39" s="31" customFormat="1" ht="15.6" spans="1:6">
      <c r="A39" s="80"/>
      <c r="B39" s="79" t="s">
        <v>85</v>
      </c>
      <c r="C39" s="79" t="s">
        <v>86</v>
      </c>
      <c r="D39" s="82" t="s">
        <v>18</v>
      </c>
      <c r="E39" s="83">
        <v>3.52650540416829</v>
      </c>
      <c r="F39" s="79"/>
    </row>
    <row r="40" s="31" customFormat="1" ht="15.6" spans="1:6">
      <c r="A40" s="80" t="s">
        <v>87</v>
      </c>
      <c r="B40" s="79" t="s">
        <v>88</v>
      </c>
      <c r="C40" s="79" t="s">
        <v>89</v>
      </c>
      <c r="D40" s="82" t="s">
        <v>18</v>
      </c>
      <c r="E40" s="83">
        <v>3.51980076657997</v>
      </c>
      <c r="F40" s="79"/>
    </row>
    <row r="41" s="31" customFormat="1" ht="15.6" spans="1:6">
      <c r="A41" s="80" t="s">
        <v>90</v>
      </c>
      <c r="B41" s="79" t="s">
        <v>88</v>
      </c>
      <c r="C41" s="79" t="s">
        <v>91</v>
      </c>
      <c r="D41" s="82" t="s">
        <v>18</v>
      </c>
      <c r="E41" s="83">
        <v>3.28915855110607</v>
      </c>
      <c r="F41" s="79"/>
    </row>
    <row r="42" s="31" customFormat="1" ht="15.6" spans="1:6">
      <c r="A42" s="80" t="s">
        <v>92</v>
      </c>
      <c r="B42" s="79" t="s">
        <v>93</v>
      </c>
      <c r="C42" s="79" t="s">
        <v>94</v>
      </c>
      <c r="D42" s="82" t="s">
        <v>18</v>
      </c>
      <c r="E42" s="83">
        <v>3.31838566165334</v>
      </c>
      <c r="F42" s="79"/>
    </row>
    <row r="43" s="31" customFormat="1" ht="15.6" spans="1:6">
      <c r="A43" s="80" t="s">
        <v>95</v>
      </c>
      <c r="B43" s="79" t="s">
        <v>96</v>
      </c>
      <c r="C43" s="79" t="s">
        <v>97</v>
      </c>
      <c r="D43" s="82" t="s">
        <v>18</v>
      </c>
      <c r="E43" s="83">
        <v>3.4567609126237</v>
      </c>
      <c r="F43" s="79"/>
    </row>
    <row r="44" s="31" customFormat="1" ht="15.6" spans="1:6">
      <c r="A44" s="80" t="s">
        <v>98</v>
      </c>
      <c r="B44" s="79" t="s">
        <v>99</v>
      </c>
      <c r="C44" s="79" t="s">
        <v>100</v>
      </c>
      <c r="D44" s="82" t="s">
        <v>18</v>
      </c>
      <c r="E44" s="83">
        <v>3.90086181823251</v>
      </c>
      <c r="F44" s="79"/>
    </row>
    <row r="45" s="31" customFormat="1" ht="46.8" spans="1:6">
      <c r="A45" s="80" t="s">
        <v>101</v>
      </c>
      <c r="B45" s="79" t="s">
        <v>99</v>
      </c>
      <c r="C45" s="79" t="s">
        <v>102</v>
      </c>
      <c r="D45" s="82" t="s">
        <v>18</v>
      </c>
      <c r="E45" s="83">
        <v>3.73038713723006</v>
      </c>
      <c r="F45" s="79" t="s">
        <v>103</v>
      </c>
    </row>
    <row r="46" s="31" customFormat="1" ht="15.6" spans="1:6">
      <c r="A46" s="80" t="s">
        <v>104</v>
      </c>
      <c r="B46" s="79" t="s">
        <v>105</v>
      </c>
      <c r="C46" s="79" t="s">
        <v>76</v>
      </c>
      <c r="D46" s="82" t="s">
        <v>18</v>
      </c>
      <c r="E46" s="83">
        <v>3.76626593500533</v>
      </c>
      <c r="F46" s="79"/>
    </row>
    <row r="47" s="31" customFormat="1" ht="15.6" spans="1:6">
      <c r="A47" s="80" t="s">
        <v>106</v>
      </c>
      <c r="B47" s="79" t="s">
        <v>107</v>
      </c>
      <c r="C47" s="79" t="s">
        <v>73</v>
      </c>
      <c r="D47" s="82" t="s">
        <v>18</v>
      </c>
      <c r="E47" s="83">
        <v>3.59513616359406</v>
      </c>
      <c r="F47" s="79"/>
    </row>
    <row r="48" s="31" customFormat="1" ht="15.6" spans="1:6">
      <c r="A48" s="80" t="s">
        <v>108</v>
      </c>
      <c r="B48" s="79" t="s">
        <v>109</v>
      </c>
      <c r="C48" s="79" t="s">
        <v>73</v>
      </c>
      <c r="D48" s="82" t="s">
        <v>18</v>
      </c>
      <c r="E48" s="83">
        <v>3.1989072493989</v>
      </c>
      <c r="F48" s="79"/>
    </row>
    <row r="49" s="31" customFormat="1" ht="15.6" spans="1:6">
      <c r="A49" s="84" t="s">
        <v>110</v>
      </c>
      <c r="B49" s="79" t="s">
        <v>111</v>
      </c>
      <c r="C49" s="79" t="s">
        <v>112</v>
      </c>
      <c r="D49" s="85"/>
      <c r="E49" s="85"/>
      <c r="F49" s="79"/>
    </row>
    <row r="50" s="31" customFormat="1" ht="15.6" spans="1:6">
      <c r="A50" s="84" t="s">
        <v>113</v>
      </c>
      <c r="B50" s="79" t="s">
        <v>114</v>
      </c>
      <c r="C50" s="79" t="s">
        <v>115</v>
      </c>
      <c r="D50" s="82" t="s">
        <v>18</v>
      </c>
      <c r="E50" s="83">
        <v>5.38819893898937</v>
      </c>
      <c r="F50" s="79"/>
    </row>
    <row r="51" s="31" customFormat="1" ht="15.6" spans="1:6">
      <c r="A51" s="86" t="s">
        <v>116</v>
      </c>
      <c r="B51" s="79" t="s">
        <v>117</v>
      </c>
      <c r="C51" s="79" t="s">
        <v>118</v>
      </c>
      <c r="D51" s="79" t="s">
        <v>119</v>
      </c>
      <c r="E51" s="83">
        <v>7.66645517415528</v>
      </c>
      <c r="F51" s="79"/>
    </row>
    <row r="52" s="31" customFormat="1" ht="15.6" spans="1:6">
      <c r="A52" s="86" t="s">
        <v>120</v>
      </c>
      <c r="B52" s="79" t="s">
        <v>117</v>
      </c>
      <c r="C52" s="79" t="s">
        <v>121</v>
      </c>
      <c r="D52" s="79" t="s">
        <v>119</v>
      </c>
      <c r="E52" s="83">
        <v>8.30038543885312</v>
      </c>
      <c r="F52" s="79"/>
    </row>
    <row r="53" s="71" customFormat="1" ht="15.6" spans="1:6">
      <c r="A53" s="87" t="s">
        <v>122</v>
      </c>
      <c r="B53" s="79" t="s">
        <v>123</v>
      </c>
      <c r="C53" s="79" t="s">
        <v>124</v>
      </c>
      <c r="D53" s="88" t="s">
        <v>18</v>
      </c>
      <c r="E53" s="83">
        <v>6.14296508273718</v>
      </c>
      <c r="F53" s="79"/>
    </row>
    <row r="54" s="71" customFormat="1" ht="15.6" spans="1:6">
      <c r="A54" s="87" t="s">
        <v>125</v>
      </c>
      <c r="B54" s="79" t="s">
        <v>126</v>
      </c>
      <c r="C54" s="79" t="s">
        <v>127</v>
      </c>
      <c r="D54" s="88" t="s">
        <v>18</v>
      </c>
      <c r="E54" s="83">
        <v>31.0188779838</v>
      </c>
      <c r="F54" s="79"/>
    </row>
    <row r="55" s="31" customFormat="1" ht="15.6" spans="1:6">
      <c r="A55" s="86" t="s">
        <v>128</v>
      </c>
      <c r="B55" s="79" t="s">
        <v>129</v>
      </c>
      <c r="C55" s="79" t="s">
        <v>127</v>
      </c>
      <c r="D55" s="79" t="s">
        <v>18</v>
      </c>
      <c r="E55" s="83">
        <v>8.00104766048474</v>
      </c>
      <c r="F55" s="79"/>
    </row>
    <row r="56" s="31" customFormat="1" ht="15.6" spans="1:6">
      <c r="A56" s="86" t="s">
        <v>130</v>
      </c>
      <c r="B56" s="79" t="s">
        <v>131</v>
      </c>
      <c r="C56" s="79" t="s">
        <v>67</v>
      </c>
      <c r="D56" s="79" t="s">
        <v>18</v>
      </c>
      <c r="E56" s="83">
        <v>6.00291226692143</v>
      </c>
      <c r="F56" s="79"/>
    </row>
    <row r="57" s="31" customFormat="1" ht="15.6" spans="1:6">
      <c r="A57" s="89" t="s">
        <v>132</v>
      </c>
      <c r="B57" s="79" t="s">
        <v>133</v>
      </c>
      <c r="C57" s="79"/>
      <c r="D57" s="79"/>
      <c r="E57" s="90"/>
      <c r="F57" s="79"/>
    </row>
    <row r="58" s="31" customFormat="1" ht="15.6" spans="1:6">
      <c r="A58" s="80"/>
      <c r="B58" s="79" t="s">
        <v>134</v>
      </c>
      <c r="C58" s="79" t="s">
        <v>135</v>
      </c>
      <c r="D58" s="82" t="s">
        <v>18</v>
      </c>
      <c r="E58" s="91">
        <v>0.271134596537784</v>
      </c>
      <c r="F58" s="79"/>
    </row>
    <row r="59" s="31" customFormat="1" ht="15.6" spans="1:6">
      <c r="A59" s="80"/>
      <c r="B59" s="79" t="s">
        <v>136</v>
      </c>
      <c r="C59" s="79" t="s">
        <v>137</v>
      </c>
      <c r="D59" s="82" t="s">
        <v>18</v>
      </c>
      <c r="E59" s="91">
        <v>0.304394186038015</v>
      </c>
      <c r="F59" s="79"/>
    </row>
    <row r="60" s="31" customFormat="1" ht="15.6" spans="1:6">
      <c r="A60" s="80" t="s">
        <v>138</v>
      </c>
      <c r="B60" s="79" t="s">
        <v>136</v>
      </c>
      <c r="C60" s="79" t="s">
        <v>139</v>
      </c>
      <c r="D60" s="82" t="s">
        <v>18</v>
      </c>
      <c r="E60" s="91">
        <v>0.295685822032055</v>
      </c>
      <c r="F60" s="79"/>
    </row>
    <row r="61" s="31" customFormat="1" ht="15.6" spans="1:6">
      <c r="A61" s="80" t="s">
        <v>140</v>
      </c>
      <c r="B61" s="79" t="s">
        <v>136</v>
      </c>
      <c r="C61" s="79" t="s">
        <v>141</v>
      </c>
      <c r="D61" s="82" t="s">
        <v>18</v>
      </c>
      <c r="E61" s="91">
        <v>0.328089541837381</v>
      </c>
      <c r="F61" s="79"/>
    </row>
    <row r="62" s="31" customFormat="1" ht="15.6" spans="1:6">
      <c r="A62" s="80" t="s">
        <v>142</v>
      </c>
      <c r="B62" s="79" t="s">
        <v>136</v>
      </c>
      <c r="C62" s="79" t="s">
        <v>143</v>
      </c>
      <c r="D62" s="82" t="s">
        <v>18</v>
      </c>
      <c r="E62" s="91">
        <v>0.331571979090789</v>
      </c>
      <c r="F62" s="79"/>
    </row>
    <row r="63" s="31" customFormat="1" ht="15.6" spans="1:6">
      <c r="A63" s="80" t="s">
        <v>144</v>
      </c>
      <c r="B63" s="79" t="s">
        <v>136</v>
      </c>
      <c r="C63" s="79" t="s">
        <v>145</v>
      </c>
      <c r="D63" s="82" t="s">
        <v>18</v>
      </c>
      <c r="E63" s="91">
        <v>0.364543935374868</v>
      </c>
      <c r="F63" s="79"/>
    </row>
    <row r="64" s="31" customFormat="1" ht="15.6" spans="1:6">
      <c r="A64" s="80" t="s">
        <v>146</v>
      </c>
      <c r="B64" s="79" t="s">
        <v>147</v>
      </c>
      <c r="C64" s="79" t="s">
        <v>148</v>
      </c>
      <c r="D64" s="82" t="s">
        <v>18</v>
      </c>
      <c r="E64" s="91">
        <v>0.543813519648009</v>
      </c>
      <c r="F64" s="79"/>
    </row>
    <row r="65" s="31" customFormat="1" ht="15.6" spans="1:6">
      <c r="A65" s="80" t="s">
        <v>149</v>
      </c>
      <c r="B65" s="79" t="s">
        <v>150</v>
      </c>
      <c r="C65" s="79" t="s">
        <v>151</v>
      </c>
      <c r="D65" s="82" t="s">
        <v>152</v>
      </c>
      <c r="E65" s="83">
        <v>136.498106255565</v>
      </c>
      <c r="F65" s="79"/>
    </row>
    <row r="66" s="31" customFormat="1" ht="15.6" spans="1:6">
      <c r="A66" s="80" t="s">
        <v>153</v>
      </c>
      <c r="B66" s="79" t="s">
        <v>150</v>
      </c>
      <c r="C66" s="79" t="s">
        <v>151</v>
      </c>
      <c r="D66" s="82" t="s">
        <v>154</v>
      </c>
      <c r="E66" s="83">
        <v>92.1548013195472</v>
      </c>
      <c r="F66" s="79"/>
    </row>
    <row r="67" s="31" customFormat="1" ht="15.6" spans="1:6">
      <c r="A67" s="80" t="s">
        <v>155</v>
      </c>
      <c r="B67" s="79" t="s">
        <v>156</v>
      </c>
      <c r="C67" s="79" t="s">
        <v>151</v>
      </c>
      <c r="D67" s="82" t="s">
        <v>152</v>
      </c>
      <c r="E67" s="83">
        <v>129.701261311821</v>
      </c>
      <c r="F67" s="79"/>
    </row>
    <row r="68" s="31" customFormat="1" ht="15.6" spans="1:6">
      <c r="A68" s="80" t="s">
        <v>157</v>
      </c>
      <c r="B68" s="79" t="s">
        <v>156</v>
      </c>
      <c r="C68" s="79" t="s">
        <v>151</v>
      </c>
      <c r="D68" s="82" t="s">
        <v>154</v>
      </c>
      <c r="E68" s="83">
        <v>87.5660058221369</v>
      </c>
      <c r="F68" s="79"/>
    </row>
    <row r="69" s="31" customFormat="1" ht="15.6" spans="1:6">
      <c r="A69" s="80" t="s">
        <v>158</v>
      </c>
      <c r="B69" s="79" t="s">
        <v>159</v>
      </c>
      <c r="C69" s="79" t="s">
        <v>151</v>
      </c>
      <c r="D69" s="82" t="s">
        <v>152</v>
      </c>
      <c r="E69" s="83">
        <v>128.350206506489</v>
      </c>
      <c r="F69" s="79"/>
    </row>
    <row r="70" s="31" customFormat="1" ht="15.6" spans="1:6">
      <c r="A70" s="80" t="s">
        <v>160</v>
      </c>
      <c r="B70" s="79" t="s">
        <v>159</v>
      </c>
      <c r="C70" s="79" t="s">
        <v>151</v>
      </c>
      <c r="D70" s="82" t="s">
        <v>154</v>
      </c>
      <c r="E70" s="83">
        <v>86.6538599281559</v>
      </c>
      <c r="F70" s="79"/>
    </row>
    <row r="71" s="31" customFormat="1" ht="15.6" spans="1:6">
      <c r="A71" s="80" t="s">
        <v>161</v>
      </c>
      <c r="B71" s="79" t="s">
        <v>162</v>
      </c>
      <c r="C71" s="79" t="s">
        <v>151</v>
      </c>
      <c r="D71" s="82" t="s">
        <v>152</v>
      </c>
      <c r="E71" s="83">
        <v>143.177813369309</v>
      </c>
      <c r="F71" s="79"/>
    </row>
    <row r="72" s="31" customFormat="1" ht="15.6" spans="1:6">
      <c r="A72" s="80" t="s">
        <v>163</v>
      </c>
      <c r="B72" s="79" t="s">
        <v>162</v>
      </c>
      <c r="C72" s="79" t="s">
        <v>151</v>
      </c>
      <c r="D72" s="82" t="s">
        <v>154</v>
      </c>
      <c r="E72" s="83">
        <v>96.6645128373576</v>
      </c>
      <c r="F72" s="79"/>
    </row>
    <row r="73" s="31" customFormat="1" ht="15.6" spans="1:6">
      <c r="A73" s="80" t="s">
        <v>164</v>
      </c>
      <c r="B73" s="79" t="s">
        <v>165</v>
      </c>
      <c r="C73" s="79" t="s">
        <v>151</v>
      </c>
      <c r="D73" s="82" t="s">
        <v>152</v>
      </c>
      <c r="E73" s="83">
        <v>136.724790862432</v>
      </c>
      <c r="F73" s="79"/>
    </row>
    <row r="74" s="31" customFormat="1" ht="15.6" spans="1:6">
      <c r="A74" s="80" t="s">
        <v>166</v>
      </c>
      <c r="B74" s="79" t="s">
        <v>167</v>
      </c>
      <c r="C74" s="79" t="s">
        <v>151</v>
      </c>
      <c r="D74" s="82" t="s">
        <v>154</v>
      </c>
      <c r="E74" s="83">
        <v>92.3078442846193</v>
      </c>
      <c r="F74" s="79"/>
    </row>
    <row r="75" s="70" customFormat="1" ht="15.6" spans="1:6">
      <c r="A75" s="80" t="s">
        <v>168</v>
      </c>
      <c r="B75" s="79" t="s">
        <v>169</v>
      </c>
      <c r="C75" s="79"/>
      <c r="D75" s="83" t="s">
        <v>152</v>
      </c>
      <c r="E75" s="92">
        <v>117.949921480042</v>
      </c>
      <c r="F75" s="79"/>
    </row>
    <row r="76" s="70" customFormat="1" ht="15.6" spans="1:6">
      <c r="A76" s="80" t="s">
        <v>170</v>
      </c>
      <c r="B76" s="79" t="s">
        <v>169</v>
      </c>
      <c r="C76" s="79"/>
      <c r="D76" s="82" t="s">
        <v>154</v>
      </c>
      <c r="E76" s="92">
        <v>78.0135112843369</v>
      </c>
      <c r="F76" s="79"/>
    </row>
    <row r="77" s="31" customFormat="1" ht="15.6" spans="1:6">
      <c r="A77" s="80" t="s">
        <v>171</v>
      </c>
      <c r="B77" s="79" t="s">
        <v>172</v>
      </c>
      <c r="C77" s="79" t="s">
        <v>127</v>
      </c>
      <c r="D77" s="83" t="s">
        <v>152</v>
      </c>
      <c r="E77" s="83">
        <v>101.853696550558</v>
      </c>
      <c r="F77" s="79"/>
    </row>
    <row r="78" s="31" customFormat="1" ht="15.6" spans="1:6">
      <c r="A78" s="80" t="s">
        <v>173</v>
      </c>
      <c r="B78" s="79" t="s">
        <v>172</v>
      </c>
      <c r="C78" s="79" t="s">
        <v>127</v>
      </c>
      <c r="D78" s="82" t="s">
        <v>154</v>
      </c>
      <c r="E78" s="83">
        <v>70.0749140388238</v>
      </c>
      <c r="F78" s="79"/>
    </row>
    <row r="79" s="31" customFormat="1" ht="15.6" spans="1:6">
      <c r="A79" s="80" t="s">
        <v>174</v>
      </c>
      <c r="B79" s="79" t="s">
        <v>175</v>
      </c>
      <c r="C79" s="79" t="s">
        <v>176</v>
      </c>
      <c r="D79" s="82" t="s">
        <v>152</v>
      </c>
      <c r="E79" s="83">
        <v>133.29762737466</v>
      </c>
      <c r="F79" s="79"/>
    </row>
    <row r="80" s="31" customFormat="1" ht="15.6" spans="1:6">
      <c r="A80" s="80" t="s">
        <v>177</v>
      </c>
      <c r="B80" s="79" t="s">
        <v>175</v>
      </c>
      <c r="C80" s="79" t="s">
        <v>178</v>
      </c>
      <c r="D80" s="82" t="s">
        <v>154</v>
      </c>
      <c r="E80" s="83">
        <v>84.2277764243833</v>
      </c>
      <c r="F80" s="79"/>
    </row>
    <row r="81" s="31" customFormat="1" ht="15.6" spans="1:6">
      <c r="A81" s="80" t="s">
        <v>179</v>
      </c>
      <c r="B81" s="79" t="s">
        <v>175</v>
      </c>
      <c r="C81" s="79" t="s">
        <v>178</v>
      </c>
      <c r="D81" s="82" t="s">
        <v>152</v>
      </c>
      <c r="E81" s="83">
        <v>130.559104426252</v>
      </c>
      <c r="F81" s="79"/>
    </row>
    <row r="82" s="31" customFormat="1" ht="15.6" spans="1:6">
      <c r="A82" s="80" t="s">
        <v>180</v>
      </c>
      <c r="B82" s="79" t="s">
        <v>175</v>
      </c>
      <c r="C82" s="79" t="s">
        <v>181</v>
      </c>
      <c r="D82" s="82" t="s">
        <v>152</v>
      </c>
      <c r="E82" s="83">
        <v>128.354165610454</v>
      </c>
      <c r="F82" s="79"/>
    </row>
    <row r="83" s="31" customFormat="1" ht="15.6" spans="1:6">
      <c r="A83" s="79" t="s">
        <v>182</v>
      </c>
      <c r="B83" s="79" t="s">
        <v>175</v>
      </c>
      <c r="C83" s="79" t="s">
        <v>183</v>
      </c>
      <c r="D83" s="82" t="s">
        <v>154</v>
      </c>
      <c r="E83" s="83">
        <v>81.3241637752352</v>
      </c>
      <c r="F83" s="79"/>
    </row>
    <row r="84" s="31" customFormat="1" ht="15.6" spans="1:6">
      <c r="A84" s="80" t="s">
        <v>184</v>
      </c>
      <c r="B84" s="79" t="s">
        <v>185</v>
      </c>
      <c r="C84" s="79" t="s">
        <v>186</v>
      </c>
      <c r="D84" s="82" t="s">
        <v>152</v>
      </c>
      <c r="E84" s="83">
        <v>122.533865216169</v>
      </c>
      <c r="F84" s="79"/>
    </row>
    <row r="85" s="31" customFormat="1" ht="15.6" spans="1:6">
      <c r="A85" s="93" t="s">
        <v>187</v>
      </c>
      <c r="B85" s="79" t="s">
        <v>185</v>
      </c>
      <c r="C85" s="79" t="s">
        <v>188</v>
      </c>
      <c r="D85" s="82" t="s">
        <v>152</v>
      </c>
      <c r="E85" s="83">
        <v>118.407714883668</v>
      </c>
      <c r="F85" s="79"/>
    </row>
    <row r="86" s="31" customFormat="1" ht="15.6" spans="1:6">
      <c r="A86" s="80" t="s">
        <v>189</v>
      </c>
      <c r="B86" s="79" t="s">
        <v>185</v>
      </c>
      <c r="C86" s="79" t="s">
        <v>190</v>
      </c>
      <c r="D86" s="82" t="s">
        <v>152</v>
      </c>
      <c r="E86" s="83">
        <v>116.792002267445</v>
      </c>
      <c r="F86" s="79"/>
    </row>
    <row r="87" s="31" customFormat="1" ht="15.6" spans="1:6">
      <c r="A87" s="80" t="s">
        <v>191</v>
      </c>
      <c r="B87" s="79" t="s">
        <v>192</v>
      </c>
      <c r="C87" s="79" t="s">
        <v>127</v>
      </c>
      <c r="D87" s="82" t="s">
        <v>152</v>
      </c>
      <c r="E87" s="83">
        <v>118.436353157386</v>
      </c>
      <c r="F87" s="79" t="s">
        <v>193</v>
      </c>
    </row>
    <row r="88" s="31" customFormat="1" ht="15.6" spans="1:6">
      <c r="A88" s="80" t="s">
        <v>194</v>
      </c>
      <c r="B88" s="79" t="s">
        <v>195</v>
      </c>
      <c r="C88" s="79" t="s">
        <v>127</v>
      </c>
      <c r="D88" s="82" t="s">
        <v>152</v>
      </c>
      <c r="E88" s="83">
        <v>117.790841600458</v>
      </c>
      <c r="F88" s="79" t="s">
        <v>196</v>
      </c>
    </row>
    <row r="89" s="31" customFormat="1" ht="15.6" spans="1:6">
      <c r="A89" s="80" t="s">
        <v>197</v>
      </c>
      <c r="B89" s="79" t="s">
        <v>198</v>
      </c>
      <c r="C89" s="79" t="s">
        <v>199</v>
      </c>
      <c r="D89" s="82" t="s">
        <v>152</v>
      </c>
      <c r="E89" s="83">
        <v>53.032336868493</v>
      </c>
      <c r="F89" s="79"/>
    </row>
    <row r="90" s="31" customFormat="1" ht="15.6" spans="1:6">
      <c r="A90" s="80" t="s">
        <v>200</v>
      </c>
      <c r="B90" s="79" t="s">
        <v>201</v>
      </c>
      <c r="C90" s="79" t="s">
        <v>127</v>
      </c>
      <c r="D90" s="82" t="s">
        <v>152</v>
      </c>
      <c r="E90" s="83">
        <v>104.042038306962</v>
      </c>
      <c r="F90" s="79"/>
    </row>
    <row r="91" s="31" customFormat="1" ht="15.6" spans="1:6">
      <c r="A91" s="80"/>
      <c r="B91" s="79" t="s">
        <v>202</v>
      </c>
      <c r="C91" s="79" t="s">
        <v>127</v>
      </c>
      <c r="D91" s="82" t="s">
        <v>152</v>
      </c>
      <c r="E91" s="83">
        <v>101.859338202621</v>
      </c>
      <c r="F91" s="79"/>
    </row>
    <row r="92" s="31" customFormat="1" ht="15.6" spans="1:6">
      <c r="A92" s="80" t="s">
        <v>203</v>
      </c>
      <c r="B92" s="79" t="s">
        <v>204</v>
      </c>
      <c r="C92" s="79" t="s">
        <v>127</v>
      </c>
      <c r="D92" s="82" t="s">
        <v>152</v>
      </c>
      <c r="E92" s="83">
        <v>314.909057553924</v>
      </c>
      <c r="F92" s="79"/>
    </row>
    <row r="93" s="31" customFormat="1" ht="15.6" spans="1:6">
      <c r="A93" s="80" t="s">
        <v>205</v>
      </c>
      <c r="B93" s="79" t="s">
        <v>206</v>
      </c>
      <c r="C93" s="79" t="s">
        <v>127</v>
      </c>
      <c r="D93" s="82" t="s">
        <v>154</v>
      </c>
      <c r="E93" s="83">
        <v>369.203722649427</v>
      </c>
      <c r="F93" s="79"/>
    </row>
    <row r="94" s="31" customFormat="1" ht="15.6" spans="1:6">
      <c r="A94" s="80" t="s">
        <v>207</v>
      </c>
      <c r="B94" s="79" t="s">
        <v>208</v>
      </c>
      <c r="C94" s="79" t="s">
        <v>127</v>
      </c>
      <c r="D94" s="82" t="s">
        <v>152</v>
      </c>
      <c r="E94" s="83">
        <v>89.2959921498085</v>
      </c>
      <c r="F94" s="79"/>
    </row>
    <row r="95" s="31" customFormat="1" ht="15.6" spans="1:6">
      <c r="A95" s="80" t="s">
        <v>209</v>
      </c>
      <c r="B95" s="79" t="s">
        <v>210</v>
      </c>
      <c r="C95" s="79" t="s">
        <v>211</v>
      </c>
      <c r="D95" s="82" t="s">
        <v>152</v>
      </c>
      <c r="E95" s="83">
        <v>110.146148182892</v>
      </c>
      <c r="F95" s="79"/>
    </row>
    <row r="96" s="31" customFormat="1" ht="15.6" spans="1:6">
      <c r="A96" s="80" t="s">
        <v>212</v>
      </c>
      <c r="B96" s="79" t="s">
        <v>213</v>
      </c>
      <c r="C96" s="79" t="s">
        <v>211</v>
      </c>
      <c r="D96" s="82" t="s">
        <v>152</v>
      </c>
      <c r="E96" s="83">
        <v>120.114945533658</v>
      </c>
      <c r="F96" s="79"/>
    </row>
    <row r="97" s="31" customFormat="1" ht="15.6" spans="1:6">
      <c r="A97" s="80" t="s">
        <v>214</v>
      </c>
      <c r="B97" s="79" t="s">
        <v>215</v>
      </c>
      <c r="C97" s="79" t="s">
        <v>216</v>
      </c>
      <c r="D97" s="79" t="s">
        <v>217</v>
      </c>
      <c r="E97" s="83">
        <v>0.375208257212486</v>
      </c>
      <c r="F97" s="79"/>
    </row>
    <row r="98" s="31" customFormat="1" ht="15.6" spans="1:6">
      <c r="A98" s="80" t="s">
        <v>218</v>
      </c>
      <c r="B98" s="79" t="s">
        <v>215</v>
      </c>
      <c r="C98" s="79" t="s">
        <v>216</v>
      </c>
      <c r="D98" s="82" t="s">
        <v>152</v>
      </c>
      <c r="E98" s="83">
        <v>256.500702591728</v>
      </c>
      <c r="F98" s="79"/>
    </row>
    <row r="99" s="31" customFormat="1" ht="15.6" spans="1:6">
      <c r="A99" s="86" t="s">
        <v>219</v>
      </c>
      <c r="B99" s="79" t="s">
        <v>220</v>
      </c>
      <c r="C99" s="79"/>
      <c r="D99" s="82" t="s">
        <v>152</v>
      </c>
      <c r="E99" s="83">
        <v>269.780324229414</v>
      </c>
      <c r="F99" s="79"/>
    </row>
    <row r="100" s="31" customFormat="1" ht="15.6" spans="1:6">
      <c r="A100" s="80" t="s">
        <v>221</v>
      </c>
      <c r="B100" s="79" t="s">
        <v>222</v>
      </c>
      <c r="C100" s="79" t="s">
        <v>127</v>
      </c>
      <c r="D100" s="82" t="s">
        <v>152</v>
      </c>
      <c r="E100" s="83">
        <v>218.557170044706</v>
      </c>
      <c r="F100" s="79"/>
    </row>
    <row r="101" s="31" customFormat="1" ht="15.6" spans="1:6">
      <c r="A101" s="86" t="s">
        <v>223</v>
      </c>
      <c r="B101" s="79" t="s">
        <v>224</v>
      </c>
      <c r="C101" s="79" t="s">
        <v>127</v>
      </c>
      <c r="D101" s="79" t="s">
        <v>152</v>
      </c>
      <c r="E101" s="83">
        <v>195.232887075508</v>
      </c>
      <c r="F101" s="79"/>
    </row>
    <row r="102" s="31" customFormat="1" ht="15.6" spans="1:6">
      <c r="A102" s="87" t="s">
        <v>225</v>
      </c>
      <c r="B102" s="79" t="s">
        <v>226</v>
      </c>
      <c r="C102" s="79" t="s">
        <v>127</v>
      </c>
      <c r="D102" s="82" t="s">
        <v>152</v>
      </c>
      <c r="E102" s="83">
        <v>338.154629689782</v>
      </c>
      <c r="F102" s="79"/>
    </row>
    <row r="103" s="31" customFormat="1" ht="15.6" spans="1:6">
      <c r="A103" s="80" t="s">
        <v>227</v>
      </c>
      <c r="B103" s="79" t="s">
        <v>228</v>
      </c>
      <c r="C103" s="79" t="s">
        <v>229</v>
      </c>
      <c r="D103" s="82" t="s">
        <v>152</v>
      </c>
      <c r="E103" s="83">
        <v>198.121154064959</v>
      </c>
      <c r="F103" s="79"/>
    </row>
    <row r="104" s="31" customFormat="1" ht="15.6" spans="1:6">
      <c r="A104" s="79" t="s">
        <v>230</v>
      </c>
      <c r="B104" s="79" t="s">
        <v>231</v>
      </c>
      <c r="C104" s="79" t="s">
        <v>232</v>
      </c>
      <c r="D104" s="82" t="s">
        <v>152</v>
      </c>
      <c r="E104" s="83">
        <v>198.437593680533</v>
      </c>
      <c r="F104" s="79"/>
    </row>
    <row r="105" s="31" customFormat="1" ht="15.6" spans="1:6">
      <c r="A105" s="79" t="s">
        <v>233</v>
      </c>
      <c r="B105" s="79" t="s">
        <v>231</v>
      </c>
      <c r="C105" s="79" t="s">
        <v>234</v>
      </c>
      <c r="D105" s="82" t="s">
        <v>152</v>
      </c>
      <c r="E105" s="83">
        <v>227.139981716578</v>
      </c>
      <c r="F105" s="79"/>
    </row>
    <row r="106" s="31" customFormat="1" ht="15.6" spans="1:6">
      <c r="A106" s="86" t="s">
        <v>235</v>
      </c>
      <c r="B106" s="79" t="s">
        <v>236</v>
      </c>
      <c r="C106" s="79" t="s">
        <v>232</v>
      </c>
      <c r="D106" s="94" t="s">
        <v>152</v>
      </c>
      <c r="E106" s="83">
        <v>193.58747053516</v>
      </c>
      <c r="F106" s="79"/>
    </row>
    <row r="107" s="31" customFormat="1" ht="15.6" spans="1:6">
      <c r="A107" s="86" t="s">
        <v>237</v>
      </c>
      <c r="B107" s="79" t="s">
        <v>238</v>
      </c>
      <c r="C107" s="79" t="s">
        <v>239</v>
      </c>
      <c r="D107" s="79" t="s">
        <v>152</v>
      </c>
      <c r="E107" s="83">
        <v>329.289907774093</v>
      </c>
      <c r="F107" s="79"/>
    </row>
    <row r="108" s="31" customFormat="1" ht="15.6" spans="1:6">
      <c r="A108" s="80" t="s">
        <v>240</v>
      </c>
      <c r="B108" s="79" t="s">
        <v>241</v>
      </c>
      <c r="C108" s="79" t="s">
        <v>242</v>
      </c>
      <c r="D108" s="79" t="s">
        <v>243</v>
      </c>
      <c r="E108" s="83">
        <v>462.882803802375</v>
      </c>
      <c r="F108" s="79"/>
    </row>
    <row r="109" s="31" customFormat="1" ht="31.2" spans="1:6">
      <c r="A109" s="80" t="s">
        <v>244</v>
      </c>
      <c r="B109" s="79" t="s">
        <v>245</v>
      </c>
      <c r="C109" s="79" t="s">
        <v>246</v>
      </c>
      <c r="D109" s="79" t="s">
        <v>217</v>
      </c>
      <c r="E109" s="83">
        <v>4.31806622842658</v>
      </c>
      <c r="F109" s="79"/>
    </row>
    <row r="110" s="31" customFormat="1" ht="15.6" spans="1:6">
      <c r="A110" s="80" t="s">
        <v>247</v>
      </c>
      <c r="B110" s="79" t="s">
        <v>248</v>
      </c>
      <c r="C110" s="79" t="s">
        <v>249</v>
      </c>
      <c r="D110" s="79" t="s">
        <v>217</v>
      </c>
      <c r="E110" s="83">
        <v>14.14</v>
      </c>
      <c r="F110" s="79"/>
    </row>
    <row r="111" s="31" customFormat="1" ht="15.6" spans="1:6">
      <c r="A111" s="80" t="s">
        <v>250</v>
      </c>
      <c r="B111" s="79" t="s">
        <v>251</v>
      </c>
      <c r="C111" s="79" t="s">
        <v>252</v>
      </c>
      <c r="D111" s="79" t="s">
        <v>217</v>
      </c>
      <c r="E111" s="83">
        <v>1.515</v>
      </c>
      <c r="F111" s="79"/>
    </row>
    <row r="112" s="31" customFormat="1" ht="15.6" spans="1:6">
      <c r="A112" s="80" t="s">
        <v>253</v>
      </c>
      <c r="B112" s="79" t="s">
        <v>254</v>
      </c>
      <c r="C112" s="79" t="s">
        <v>255</v>
      </c>
      <c r="D112" s="79" t="s">
        <v>217</v>
      </c>
      <c r="E112" s="83">
        <v>4.30440146188096</v>
      </c>
      <c r="F112" s="79"/>
    </row>
    <row r="113" s="31" customFormat="1" ht="15.6" spans="1:6">
      <c r="A113" s="86" t="s">
        <v>256</v>
      </c>
      <c r="B113" s="79" t="s">
        <v>257</v>
      </c>
      <c r="C113" s="79" t="s">
        <v>258</v>
      </c>
      <c r="D113" s="79" t="s">
        <v>259</v>
      </c>
      <c r="E113" s="83">
        <v>28.7956307532676</v>
      </c>
      <c r="F113" s="79"/>
    </row>
    <row r="114" s="31" customFormat="1" ht="15.6" spans="1:6">
      <c r="A114" s="86" t="s">
        <v>260</v>
      </c>
      <c r="B114" s="79" t="s">
        <v>257</v>
      </c>
      <c r="C114" s="79" t="s">
        <v>261</v>
      </c>
      <c r="D114" s="79" t="s">
        <v>259</v>
      </c>
      <c r="E114" s="83">
        <v>32.4376119524533</v>
      </c>
      <c r="F114" s="79"/>
    </row>
    <row r="115" s="31" customFormat="1" ht="15.6" spans="1:6">
      <c r="A115" s="86"/>
      <c r="B115" s="79" t="s">
        <v>257</v>
      </c>
      <c r="C115" s="79" t="s">
        <v>262</v>
      </c>
      <c r="D115" s="79" t="s">
        <v>217</v>
      </c>
      <c r="E115" s="83">
        <v>23.3604</v>
      </c>
      <c r="F115" s="79"/>
    </row>
    <row r="116" s="31" customFormat="1" ht="15.6" spans="1:6">
      <c r="A116" s="95" t="s">
        <v>263</v>
      </c>
      <c r="B116" s="79" t="s">
        <v>264</v>
      </c>
      <c r="C116" s="79"/>
      <c r="D116" s="96"/>
      <c r="E116" s="97"/>
      <c r="F116" s="79"/>
    </row>
    <row r="117" s="31" customFormat="1" ht="15.6" spans="1:6">
      <c r="A117" s="93" t="s">
        <v>265</v>
      </c>
      <c r="B117" s="79" t="s">
        <v>266</v>
      </c>
      <c r="C117" s="79"/>
      <c r="D117" s="98" t="s">
        <v>18</v>
      </c>
      <c r="E117" s="83">
        <v>8.6870796460177</v>
      </c>
      <c r="F117" s="79"/>
    </row>
    <row r="118" s="31" customFormat="1" ht="15.6" spans="1:6">
      <c r="A118" s="93" t="s">
        <v>267</v>
      </c>
      <c r="B118" s="79" t="s">
        <v>268</v>
      </c>
      <c r="C118" s="79" t="s">
        <v>269</v>
      </c>
      <c r="D118" s="98" t="s">
        <v>18</v>
      </c>
      <c r="E118" s="83">
        <v>7.88553097345133</v>
      </c>
      <c r="F118" s="79"/>
    </row>
    <row r="119" s="31" customFormat="1" ht="15.6" spans="1:6">
      <c r="A119" s="93">
        <v>34</v>
      </c>
      <c r="B119" s="79" t="s">
        <v>270</v>
      </c>
      <c r="C119" s="79"/>
      <c r="D119" s="99"/>
      <c r="E119" s="83"/>
      <c r="F119" s="79"/>
    </row>
    <row r="120" s="31" customFormat="1" ht="31.2" spans="1:6">
      <c r="A120" s="93" t="s">
        <v>271</v>
      </c>
      <c r="B120" s="79" t="s">
        <v>272</v>
      </c>
      <c r="C120" s="79"/>
      <c r="D120" s="98" t="s">
        <v>154</v>
      </c>
      <c r="E120" s="83">
        <v>5</v>
      </c>
      <c r="F120" s="79" t="s">
        <v>273</v>
      </c>
    </row>
    <row r="121" s="31" customFormat="1" ht="15.6" spans="1:6">
      <c r="A121" s="80" t="s">
        <v>274</v>
      </c>
      <c r="B121" s="79" t="s">
        <v>275</v>
      </c>
      <c r="C121" s="79"/>
      <c r="D121" s="100" t="s">
        <v>276</v>
      </c>
      <c r="E121" s="83">
        <v>0.690571049136786</v>
      </c>
      <c r="F121" s="79"/>
    </row>
    <row r="122" s="31" customFormat="1" ht="15.6" spans="1:6">
      <c r="A122" s="101">
        <v>35</v>
      </c>
      <c r="B122" s="79" t="s">
        <v>277</v>
      </c>
      <c r="C122" s="79" t="s">
        <v>278</v>
      </c>
      <c r="D122" s="102"/>
      <c r="E122" s="103"/>
      <c r="F122" s="79"/>
    </row>
    <row r="123" s="31" customFormat="1" ht="15.6" spans="1:6">
      <c r="A123" s="86" t="s">
        <v>279</v>
      </c>
      <c r="B123" s="79" t="s">
        <v>280</v>
      </c>
      <c r="C123" s="79" t="s">
        <v>281</v>
      </c>
      <c r="D123" s="79" t="s">
        <v>119</v>
      </c>
      <c r="E123" s="83">
        <v>5.86533346312346</v>
      </c>
      <c r="F123" s="79"/>
    </row>
    <row r="124" s="31" customFormat="1" ht="15.6" spans="1:6">
      <c r="A124" s="86" t="s">
        <v>282</v>
      </c>
      <c r="B124" s="79" t="s">
        <v>280</v>
      </c>
      <c r="C124" s="79" t="s">
        <v>283</v>
      </c>
      <c r="D124" s="79" t="s">
        <v>119</v>
      </c>
      <c r="E124" s="83">
        <v>9.12515631087415</v>
      </c>
      <c r="F124" s="79"/>
    </row>
    <row r="125" s="31" customFormat="1" ht="15.6" spans="1:6">
      <c r="A125" s="86" t="s">
        <v>284</v>
      </c>
      <c r="B125" s="79" t="s">
        <v>285</v>
      </c>
      <c r="C125" s="79" t="s">
        <v>286</v>
      </c>
      <c r="D125" s="79" t="s">
        <v>119</v>
      </c>
      <c r="E125" s="83">
        <v>17.3556794404856</v>
      </c>
      <c r="F125" s="79"/>
    </row>
    <row r="126" s="31" customFormat="1" ht="15.6" spans="1:6">
      <c r="A126" s="86" t="s">
        <v>287</v>
      </c>
      <c r="B126" s="79" t="s">
        <v>288</v>
      </c>
      <c r="C126" s="79" t="s">
        <v>289</v>
      </c>
      <c r="D126" s="79" t="s">
        <v>119</v>
      </c>
      <c r="E126" s="83">
        <v>37.2428343984495</v>
      </c>
      <c r="F126" s="79"/>
    </row>
    <row r="127" s="31" customFormat="1" ht="15.6" spans="1:6">
      <c r="A127" s="86" t="s">
        <v>290</v>
      </c>
      <c r="B127" s="79" t="s">
        <v>291</v>
      </c>
      <c r="C127" s="79" t="s">
        <v>292</v>
      </c>
      <c r="D127" s="79" t="s">
        <v>119</v>
      </c>
      <c r="E127" s="83">
        <v>52.9952670809856</v>
      </c>
      <c r="F127" s="79"/>
    </row>
    <row r="128" s="31" customFormat="1" ht="15.6" spans="1:6">
      <c r="A128" s="86" t="s">
        <v>293</v>
      </c>
      <c r="B128" s="79" t="s">
        <v>294</v>
      </c>
      <c r="C128" s="79" t="s">
        <v>292</v>
      </c>
      <c r="D128" s="79" t="s">
        <v>119</v>
      </c>
      <c r="E128" s="83">
        <v>27.7985412291299</v>
      </c>
      <c r="F128" s="79"/>
    </row>
    <row r="129" s="31" customFormat="1" ht="15.6" spans="1:6">
      <c r="A129" s="86" t="s">
        <v>295</v>
      </c>
      <c r="B129" s="79" t="s">
        <v>294</v>
      </c>
      <c r="C129" s="79" t="s">
        <v>296</v>
      </c>
      <c r="D129" s="79" t="s">
        <v>119</v>
      </c>
      <c r="E129" s="83">
        <v>25.9554018324023</v>
      </c>
      <c r="F129" s="79"/>
    </row>
    <row r="130" s="31" customFormat="1" ht="15.6" spans="1:6">
      <c r="A130" s="101" t="s">
        <v>297</v>
      </c>
      <c r="B130" s="79" t="s">
        <v>298</v>
      </c>
      <c r="C130" s="79"/>
      <c r="D130" s="102" t="s">
        <v>18</v>
      </c>
      <c r="E130" s="83">
        <v>6.2721454255166</v>
      </c>
      <c r="F130" s="79"/>
    </row>
    <row r="131" s="31" customFormat="1" ht="15.6" spans="1:6">
      <c r="A131" s="101" t="s">
        <v>299</v>
      </c>
      <c r="B131" s="79" t="s">
        <v>300</v>
      </c>
      <c r="C131" s="79"/>
      <c r="D131" s="102" t="s">
        <v>154</v>
      </c>
      <c r="E131" s="83">
        <v>5144.9687176378</v>
      </c>
      <c r="F131" s="79"/>
    </row>
    <row r="132" s="31" customFormat="1" ht="15.6" spans="1:6">
      <c r="A132" s="104">
        <v>4</v>
      </c>
      <c r="B132" s="79" t="s">
        <v>301</v>
      </c>
      <c r="C132" s="79" t="s">
        <v>112</v>
      </c>
      <c r="D132" s="105"/>
      <c r="E132" s="106"/>
      <c r="F132" s="79"/>
    </row>
    <row r="133" s="31" customFormat="1" ht="15.6" spans="1:6">
      <c r="A133" s="86" t="s">
        <v>302</v>
      </c>
      <c r="B133" s="79" t="s">
        <v>303</v>
      </c>
      <c r="C133" s="79" t="s">
        <v>304</v>
      </c>
      <c r="D133" s="79" t="s">
        <v>305</v>
      </c>
      <c r="E133" s="83">
        <v>69.2834105566527</v>
      </c>
      <c r="F133" s="79"/>
    </row>
    <row r="134" s="31" customFormat="1" ht="15.6" spans="1:6">
      <c r="A134" s="86" t="s">
        <v>306</v>
      </c>
      <c r="B134" s="79" t="s">
        <v>303</v>
      </c>
      <c r="C134" s="79" t="s">
        <v>307</v>
      </c>
      <c r="D134" s="79" t="s">
        <v>305</v>
      </c>
      <c r="E134" s="83">
        <v>77.5532254622215</v>
      </c>
      <c r="F134" s="79"/>
    </row>
    <row r="135" s="31" customFormat="1" ht="15.6" spans="1:6">
      <c r="A135" s="86" t="s">
        <v>308</v>
      </c>
      <c r="B135" s="79" t="s">
        <v>303</v>
      </c>
      <c r="C135" s="79" t="s">
        <v>309</v>
      </c>
      <c r="D135" s="79" t="s">
        <v>305</v>
      </c>
      <c r="E135" s="83">
        <v>98.3604600435896</v>
      </c>
      <c r="F135" s="79"/>
    </row>
    <row r="136" s="31" customFormat="1" ht="15.6" spans="1:6">
      <c r="A136" s="86" t="s">
        <v>310</v>
      </c>
      <c r="B136" s="79" t="s">
        <v>303</v>
      </c>
      <c r="C136" s="79" t="s">
        <v>311</v>
      </c>
      <c r="D136" s="79" t="s">
        <v>305</v>
      </c>
      <c r="E136" s="83">
        <v>106.318647321595</v>
      </c>
      <c r="F136" s="79"/>
    </row>
    <row r="137" s="31" customFormat="1" ht="15.6" spans="1:6">
      <c r="A137" s="86" t="s">
        <v>312</v>
      </c>
      <c r="B137" s="79" t="s">
        <v>303</v>
      </c>
      <c r="C137" s="79" t="s">
        <v>313</v>
      </c>
      <c r="D137" s="79" t="s">
        <v>305</v>
      </c>
      <c r="E137" s="83">
        <v>167.031880599239</v>
      </c>
      <c r="F137" s="79"/>
    </row>
    <row r="138" s="31" customFormat="1" ht="15.6" spans="1:6">
      <c r="A138" s="86" t="s">
        <v>314</v>
      </c>
      <c r="B138" s="79" t="s">
        <v>303</v>
      </c>
      <c r="C138" s="79" t="s">
        <v>315</v>
      </c>
      <c r="D138" s="79" t="s">
        <v>305</v>
      </c>
      <c r="E138" s="83">
        <v>171.676269899783</v>
      </c>
      <c r="F138" s="79"/>
    </row>
    <row r="139" s="31" customFormat="1" ht="15.6" spans="1:6">
      <c r="A139" s="86" t="s">
        <v>316</v>
      </c>
      <c r="B139" s="79" t="s">
        <v>303</v>
      </c>
      <c r="C139" s="79" t="s">
        <v>317</v>
      </c>
      <c r="D139" s="79" t="s">
        <v>305</v>
      </c>
      <c r="E139" s="83">
        <v>173.264124992753</v>
      </c>
      <c r="F139" s="79"/>
    </row>
    <row r="140" s="31" customFormat="1" ht="15.6" spans="1:6">
      <c r="A140" s="86" t="s">
        <v>318</v>
      </c>
      <c r="B140" s="79" t="s">
        <v>303</v>
      </c>
      <c r="C140" s="79" t="s">
        <v>319</v>
      </c>
      <c r="D140" s="79" t="s">
        <v>305</v>
      </c>
      <c r="E140" s="83">
        <v>179.885457057577</v>
      </c>
      <c r="F140" s="79"/>
    </row>
    <row r="141" s="31" customFormat="1" ht="15.6" spans="1:6">
      <c r="A141" s="86" t="s">
        <v>320</v>
      </c>
      <c r="B141" s="79" t="s">
        <v>303</v>
      </c>
      <c r="C141" s="79" t="s">
        <v>321</v>
      </c>
      <c r="D141" s="79" t="s">
        <v>305</v>
      </c>
      <c r="E141" s="83">
        <v>211.37637682887</v>
      </c>
      <c r="F141" s="79"/>
    </row>
    <row r="142" s="31" customFormat="1" ht="15.6" spans="1:6">
      <c r="A142" s="86" t="s">
        <v>322</v>
      </c>
      <c r="B142" s="79" t="s">
        <v>303</v>
      </c>
      <c r="C142" s="79" t="s">
        <v>323</v>
      </c>
      <c r="D142" s="79" t="s">
        <v>305</v>
      </c>
      <c r="E142" s="83">
        <v>222.549096453577</v>
      </c>
      <c r="F142" s="79"/>
    </row>
    <row r="143" s="31" customFormat="1" ht="15.6" spans="1:6">
      <c r="A143" s="86" t="s">
        <v>324</v>
      </c>
      <c r="B143" s="79" t="s">
        <v>303</v>
      </c>
      <c r="C143" s="79" t="s">
        <v>325</v>
      </c>
      <c r="D143" s="79" t="s">
        <v>305</v>
      </c>
      <c r="E143" s="83">
        <v>226.385928964967</v>
      </c>
      <c r="F143" s="79"/>
    </row>
    <row r="144" s="31" customFormat="1" ht="15.6" spans="1:6">
      <c r="A144" s="86" t="s">
        <v>326</v>
      </c>
      <c r="B144" s="79" t="s">
        <v>303</v>
      </c>
      <c r="C144" s="79" t="s">
        <v>327</v>
      </c>
      <c r="D144" s="79" t="s">
        <v>305</v>
      </c>
      <c r="E144" s="83">
        <v>239.145703024243</v>
      </c>
      <c r="F144" s="79"/>
    </row>
    <row r="145" s="31" customFormat="1" ht="15.6" spans="1:6">
      <c r="A145" s="17" t="s">
        <v>328</v>
      </c>
      <c r="B145" s="79" t="s">
        <v>329</v>
      </c>
      <c r="C145" s="79"/>
      <c r="D145" s="99"/>
      <c r="E145" s="83"/>
      <c r="F145" s="79"/>
    </row>
    <row r="146" s="31" customFormat="1" ht="15.6" spans="1:6">
      <c r="A146" s="17" t="s">
        <v>330</v>
      </c>
      <c r="B146" s="79" t="s">
        <v>331</v>
      </c>
      <c r="C146" s="79" t="s">
        <v>332</v>
      </c>
      <c r="D146" s="99" t="s">
        <v>154</v>
      </c>
      <c r="E146" s="83">
        <v>223.068615283824</v>
      </c>
      <c r="F146" s="79" t="s">
        <v>333</v>
      </c>
    </row>
    <row r="147" s="31" customFormat="1" ht="15.6" spans="1:6">
      <c r="A147" s="17" t="s">
        <v>334</v>
      </c>
      <c r="B147" s="79" t="s">
        <v>331</v>
      </c>
      <c r="C147" s="79" t="s">
        <v>335</v>
      </c>
      <c r="D147" s="99" t="s">
        <v>154</v>
      </c>
      <c r="E147" s="83">
        <v>230.448212553386</v>
      </c>
      <c r="F147" s="79"/>
    </row>
    <row r="148" s="31" customFormat="1" ht="15.6" spans="1:6">
      <c r="A148" s="17" t="s">
        <v>336</v>
      </c>
      <c r="B148" s="79" t="s">
        <v>331</v>
      </c>
      <c r="C148" s="79" t="s">
        <v>337</v>
      </c>
      <c r="D148" s="99" t="s">
        <v>154</v>
      </c>
      <c r="E148" s="83">
        <v>241.57519835524</v>
      </c>
      <c r="F148" s="79"/>
    </row>
    <row r="149" s="31" customFormat="1" ht="15.6" spans="1:6">
      <c r="A149" s="17" t="s">
        <v>338</v>
      </c>
      <c r="B149" s="79" t="s">
        <v>339</v>
      </c>
      <c r="C149" s="79" t="s">
        <v>340</v>
      </c>
      <c r="D149" s="99" t="s">
        <v>154</v>
      </c>
      <c r="E149" s="83">
        <v>215.666155513706</v>
      </c>
      <c r="F149" s="79" t="s">
        <v>341</v>
      </c>
    </row>
    <row r="150" s="31" customFormat="1" ht="15.6" spans="1:6">
      <c r="A150" s="17" t="s">
        <v>342</v>
      </c>
      <c r="B150" s="79" t="s">
        <v>339</v>
      </c>
      <c r="C150" s="79" t="s">
        <v>343</v>
      </c>
      <c r="D150" s="99" t="s">
        <v>154</v>
      </c>
      <c r="E150" s="83">
        <v>219.082651038716</v>
      </c>
      <c r="F150" s="79"/>
    </row>
    <row r="151" s="31" customFormat="1" ht="15.6" spans="1:6">
      <c r="A151" s="17" t="s">
        <v>344</v>
      </c>
      <c r="B151" s="79" t="s">
        <v>339</v>
      </c>
      <c r="C151" s="79" t="s">
        <v>345</v>
      </c>
      <c r="D151" s="99" t="s">
        <v>154</v>
      </c>
      <c r="E151" s="83">
        <v>221.254733686086</v>
      </c>
      <c r="F151" s="79"/>
    </row>
    <row r="152" s="31" customFormat="1" ht="15.6" spans="1:6">
      <c r="A152" s="17"/>
      <c r="B152" s="79" t="s">
        <v>339</v>
      </c>
      <c r="C152" s="79" t="s">
        <v>346</v>
      </c>
      <c r="D152" s="99" t="s">
        <v>154</v>
      </c>
      <c r="E152" s="83">
        <v>228.336197137926</v>
      </c>
      <c r="F152" s="79"/>
    </row>
    <row r="153" s="31" customFormat="1" ht="15.6" spans="1:6">
      <c r="A153" s="17" t="s">
        <v>347</v>
      </c>
      <c r="B153" s="79" t="s">
        <v>339</v>
      </c>
      <c r="C153" s="79" t="s">
        <v>348</v>
      </c>
      <c r="D153" s="99" t="s">
        <v>154</v>
      </c>
      <c r="E153" s="83">
        <v>239.812572075284</v>
      </c>
      <c r="F153" s="79"/>
    </row>
    <row r="154" s="31" customFormat="1" ht="15.6" spans="1:6">
      <c r="A154" s="17" t="s">
        <v>349</v>
      </c>
      <c r="B154" s="79" t="s">
        <v>350</v>
      </c>
      <c r="C154" s="79" t="s">
        <v>351</v>
      </c>
      <c r="D154" s="99" t="s">
        <v>154</v>
      </c>
      <c r="E154" s="83">
        <v>223.500175820885</v>
      </c>
      <c r="F154" s="79" t="s">
        <v>352</v>
      </c>
    </row>
    <row r="155" s="31" customFormat="1" ht="15.6" spans="1:6">
      <c r="A155" s="17" t="s">
        <v>353</v>
      </c>
      <c r="B155" s="79" t="s">
        <v>350</v>
      </c>
      <c r="C155" s="79" t="s">
        <v>354</v>
      </c>
      <c r="D155" s="99" t="s">
        <v>154</v>
      </c>
      <c r="E155" s="83">
        <v>227.450674192284</v>
      </c>
      <c r="F155" s="79"/>
    </row>
    <row r="156" s="31" customFormat="1" ht="15.6" spans="1:6">
      <c r="A156" s="17" t="s">
        <v>355</v>
      </c>
      <c r="B156" s="79" t="s">
        <v>356</v>
      </c>
      <c r="C156" s="79" t="s">
        <v>357</v>
      </c>
      <c r="D156" s="99" t="s">
        <v>154</v>
      </c>
      <c r="E156" s="83">
        <v>215.270124684135</v>
      </c>
      <c r="F156" s="79" t="s">
        <v>341</v>
      </c>
    </row>
    <row r="157" s="31" customFormat="1" ht="15.6" spans="1:6">
      <c r="A157" s="17" t="s">
        <v>358</v>
      </c>
      <c r="B157" s="79" t="s">
        <v>356</v>
      </c>
      <c r="C157" s="79" t="s">
        <v>359</v>
      </c>
      <c r="D157" s="99" t="s">
        <v>154</v>
      </c>
      <c r="E157" s="83">
        <v>218.80621910745</v>
      </c>
      <c r="F157" s="79"/>
    </row>
    <row r="158" s="31" customFormat="1" ht="15.6" spans="1:6">
      <c r="A158" s="17" t="s">
        <v>360</v>
      </c>
      <c r="B158" s="79" t="s">
        <v>356</v>
      </c>
      <c r="C158" s="79" t="s">
        <v>361</v>
      </c>
      <c r="D158" s="99" t="s">
        <v>154</v>
      </c>
      <c r="E158" s="83">
        <v>221.856460854829</v>
      </c>
      <c r="F158" s="79"/>
    </row>
    <row r="159" s="31" customFormat="1" ht="15.6" spans="1:6">
      <c r="A159" s="17" t="s">
        <v>362</v>
      </c>
      <c r="B159" s="79" t="s">
        <v>356</v>
      </c>
      <c r="C159" s="79" t="s">
        <v>363</v>
      </c>
      <c r="D159" s="99" t="s">
        <v>154</v>
      </c>
      <c r="E159" s="83">
        <v>225.164566351969</v>
      </c>
      <c r="F159" s="79"/>
    </row>
    <row r="160" s="31" customFormat="1" ht="15.6" spans="1:6">
      <c r="A160" s="17" t="s">
        <v>364</v>
      </c>
      <c r="B160" s="79" t="s">
        <v>356</v>
      </c>
      <c r="C160" s="79" t="s">
        <v>365</v>
      </c>
      <c r="D160" s="99" t="s">
        <v>154</v>
      </c>
      <c r="E160" s="83">
        <v>228.388108435982</v>
      </c>
      <c r="F160" s="79"/>
    </row>
    <row r="161" s="31" customFormat="1" ht="15.6" spans="1:6">
      <c r="A161" s="17" t="s">
        <v>366</v>
      </c>
      <c r="B161" s="79" t="s">
        <v>367</v>
      </c>
      <c r="C161" s="79" t="s">
        <v>368</v>
      </c>
      <c r="D161" s="99" t="s">
        <v>154</v>
      </c>
      <c r="E161" s="83">
        <v>224.018297330549</v>
      </c>
      <c r="F161" s="79" t="s">
        <v>369</v>
      </c>
    </row>
    <row r="162" s="31" customFormat="1" ht="15.6" spans="1:6">
      <c r="A162" s="17" t="s">
        <v>370</v>
      </c>
      <c r="B162" s="79" t="s">
        <v>371</v>
      </c>
      <c r="C162" s="79" t="s">
        <v>127</v>
      </c>
      <c r="D162" s="99" t="s">
        <v>18</v>
      </c>
      <c r="E162" s="83">
        <v>0.841054868181121</v>
      </c>
      <c r="F162" s="79"/>
    </row>
    <row r="163" s="31" customFormat="1" ht="15.6" spans="1:6">
      <c r="A163" s="17"/>
      <c r="B163" s="79" t="s">
        <v>372</v>
      </c>
      <c r="C163" s="79" t="s">
        <v>127</v>
      </c>
      <c r="D163" s="99" t="s">
        <v>18</v>
      </c>
      <c r="E163" s="83">
        <v>1.36955772725341</v>
      </c>
      <c r="F163" s="79"/>
    </row>
    <row r="164" s="31" customFormat="1" ht="187.2" spans="1:6">
      <c r="A164" s="86" t="s">
        <v>373</v>
      </c>
      <c r="B164" s="79" t="s">
        <v>374</v>
      </c>
      <c r="C164" s="79" t="s">
        <v>375</v>
      </c>
      <c r="D164" s="107" t="s">
        <v>152</v>
      </c>
      <c r="E164" s="83">
        <v>300.779950804</v>
      </c>
      <c r="F164" s="79" t="s">
        <v>376</v>
      </c>
    </row>
    <row r="165" s="31" customFormat="1" ht="15.6" spans="1:6">
      <c r="A165" s="86" t="s">
        <v>377</v>
      </c>
      <c r="B165" s="79" t="s">
        <v>374</v>
      </c>
      <c r="C165" s="79" t="s">
        <v>378</v>
      </c>
      <c r="D165" s="107" t="s">
        <v>152</v>
      </c>
      <c r="E165" s="83">
        <v>309.451675726</v>
      </c>
      <c r="F165" s="79"/>
    </row>
    <row r="166" s="31" customFormat="1" ht="15.6" spans="1:6">
      <c r="A166" s="17" t="s">
        <v>379</v>
      </c>
      <c r="B166" s="79" t="s">
        <v>380</v>
      </c>
      <c r="C166" s="79" t="s">
        <v>375</v>
      </c>
      <c r="D166" s="99" t="s">
        <v>152</v>
      </c>
      <c r="E166" s="83">
        <v>296.1457064102</v>
      </c>
      <c r="F166" s="79"/>
    </row>
    <row r="167" s="31" customFormat="1" ht="15.6" spans="1:6">
      <c r="A167" s="17" t="s">
        <v>381</v>
      </c>
      <c r="B167" s="79" t="s">
        <v>380</v>
      </c>
      <c r="C167" s="79" t="s">
        <v>378</v>
      </c>
      <c r="D167" s="99" t="s">
        <v>152</v>
      </c>
      <c r="E167" s="83">
        <v>304.8547290738</v>
      </c>
      <c r="F167" s="79"/>
    </row>
    <row r="168" s="31" customFormat="1" ht="15.6" spans="1:6">
      <c r="A168" s="17" t="s">
        <v>382</v>
      </c>
      <c r="B168" s="79" t="s">
        <v>380</v>
      </c>
      <c r="C168" s="79" t="s">
        <v>383</v>
      </c>
      <c r="D168" s="99" t="s">
        <v>152</v>
      </c>
      <c r="E168" s="83">
        <v>313.8528092348</v>
      </c>
      <c r="F168" s="79"/>
    </row>
    <row r="169" s="31" customFormat="1" ht="15.6" spans="1:6">
      <c r="A169" s="17" t="s">
        <v>384</v>
      </c>
      <c r="B169" s="79" t="s">
        <v>380</v>
      </c>
      <c r="C169" s="79" t="s">
        <v>385</v>
      </c>
      <c r="D169" s="99" t="s">
        <v>152</v>
      </c>
      <c r="E169" s="83">
        <v>323.1212980224</v>
      </c>
      <c r="F169" s="79"/>
    </row>
    <row r="170" s="31" customFormat="1" ht="15.6" spans="1:6">
      <c r="A170" s="17" t="s">
        <v>386</v>
      </c>
      <c r="B170" s="79" t="s">
        <v>380</v>
      </c>
      <c r="C170" s="79" t="s">
        <v>387</v>
      </c>
      <c r="D170" s="99" t="s">
        <v>152</v>
      </c>
      <c r="E170" s="83">
        <v>336.306049678</v>
      </c>
      <c r="F170" s="79"/>
    </row>
    <row r="171" s="31" customFormat="1" ht="15.6" spans="1:6">
      <c r="A171" s="17" t="s">
        <v>388</v>
      </c>
      <c r="B171" s="79" t="s">
        <v>380</v>
      </c>
      <c r="C171" s="79" t="s">
        <v>389</v>
      </c>
      <c r="D171" s="99" t="s">
        <v>152</v>
      </c>
      <c r="E171" s="83">
        <v>351.50487938</v>
      </c>
      <c r="F171" s="79"/>
    </row>
    <row r="172" s="31" customFormat="1" ht="15.6" spans="1:6">
      <c r="A172" s="17" t="s">
        <v>390</v>
      </c>
      <c r="B172" s="79" t="s">
        <v>380</v>
      </c>
      <c r="C172" s="79" t="s">
        <v>391</v>
      </c>
      <c r="D172" s="99" t="s">
        <v>152</v>
      </c>
      <c r="E172" s="83">
        <v>368.848329224</v>
      </c>
      <c r="F172" s="79"/>
    </row>
    <row r="173" s="31" customFormat="1" ht="15.6" spans="1:6">
      <c r="A173" s="17" t="s">
        <v>392</v>
      </c>
      <c r="B173" s="79" t="s">
        <v>380</v>
      </c>
      <c r="C173" s="79" t="s">
        <v>393</v>
      </c>
      <c r="D173" s="99" t="s">
        <v>152</v>
      </c>
      <c r="E173" s="83">
        <v>391.8050891788</v>
      </c>
      <c r="F173" s="79"/>
    </row>
    <row r="174" s="31" customFormat="1" ht="15.6" spans="1:6">
      <c r="A174" s="17" t="s">
        <v>394</v>
      </c>
      <c r="B174" s="79" t="s">
        <v>395</v>
      </c>
      <c r="C174" s="79" t="s">
        <v>383</v>
      </c>
      <c r="D174" s="99" t="s">
        <v>152</v>
      </c>
      <c r="E174" s="83">
        <v>317.779798</v>
      </c>
      <c r="F174" s="79"/>
    </row>
    <row r="175" s="31" customFormat="1" ht="15.6" spans="1:6">
      <c r="A175" s="17" t="s">
        <v>396</v>
      </c>
      <c r="B175" s="79" t="s">
        <v>395</v>
      </c>
      <c r="C175" s="79" t="s">
        <v>385</v>
      </c>
      <c r="D175" s="99" t="s">
        <v>152</v>
      </c>
      <c r="E175" s="83">
        <v>327.529944</v>
      </c>
      <c r="F175" s="79"/>
    </row>
    <row r="176" s="31" customFormat="1" ht="15.6" spans="1:6">
      <c r="A176" s="17" t="s">
        <v>397</v>
      </c>
      <c r="B176" s="79" t="s">
        <v>395</v>
      </c>
      <c r="C176" s="79" t="s">
        <v>387</v>
      </c>
      <c r="D176" s="99" t="s">
        <v>152</v>
      </c>
      <c r="E176" s="83">
        <v>341.39987</v>
      </c>
      <c r="F176" s="79"/>
    </row>
    <row r="177" s="31" customFormat="1" ht="15.6" spans="1:6">
      <c r="A177" s="17" t="s">
        <v>398</v>
      </c>
      <c r="B177" s="79" t="s">
        <v>395</v>
      </c>
      <c r="C177" s="79" t="s">
        <v>389</v>
      </c>
      <c r="D177" s="99" t="s">
        <v>152</v>
      </c>
      <c r="E177" s="83">
        <v>357.38854</v>
      </c>
      <c r="F177" s="79"/>
    </row>
    <row r="178" s="31" customFormat="1" ht="15.6" spans="1:6">
      <c r="A178" s="17" t="s">
        <v>399</v>
      </c>
      <c r="B178" s="79" t="s">
        <v>395</v>
      </c>
      <c r="C178" s="79" t="s">
        <v>391</v>
      </c>
      <c r="D178" s="99" t="s">
        <v>152</v>
      </c>
      <c r="E178" s="83">
        <v>375.63328</v>
      </c>
      <c r="F178" s="79"/>
    </row>
    <row r="179" s="31" customFormat="1" ht="15.6" spans="1:6">
      <c r="A179" s="17" t="s">
        <v>400</v>
      </c>
      <c r="B179" s="79" t="s">
        <v>395</v>
      </c>
      <c r="C179" s="79" t="s">
        <v>393</v>
      </c>
      <c r="D179" s="99" t="s">
        <v>152</v>
      </c>
      <c r="E179" s="83">
        <v>399.783038</v>
      </c>
      <c r="F179" s="79"/>
    </row>
    <row r="180" s="31" customFormat="1" ht="15.6" spans="1:6">
      <c r="A180" s="17" t="s">
        <v>401</v>
      </c>
      <c r="B180" s="79" t="s">
        <v>395</v>
      </c>
      <c r="C180" s="79" t="s">
        <v>402</v>
      </c>
      <c r="D180" s="99" t="s">
        <v>152</v>
      </c>
      <c r="E180" s="83">
        <v>423.069604</v>
      </c>
      <c r="F180" s="79"/>
    </row>
    <row r="181" s="31" customFormat="1" ht="15.6" spans="1:6">
      <c r="A181" s="17">
        <v>13</v>
      </c>
      <c r="B181" s="79" t="s">
        <v>403</v>
      </c>
      <c r="C181" s="79" t="s">
        <v>278</v>
      </c>
      <c r="D181" s="99"/>
      <c r="E181" s="99"/>
      <c r="F181" s="79"/>
    </row>
    <row r="182" s="31" customFormat="1" ht="31.2" spans="1:6">
      <c r="A182" s="86" t="s">
        <v>404</v>
      </c>
      <c r="B182" s="79" t="s">
        <v>405</v>
      </c>
      <c r="C182" s="79" t="s">
        <v>406</v>
      </c>
      <c r="D182" s="79" t="s">
        <v>259</v>
      </c>
      <c r="E182" s="83">
        <v>19.3589798804004</v>
      </c>
      <c r="F182" s="79"/>
    </row>
    <row r="183" s="31" customFormat="1" ht="31.2" spans="1:6">
      <c r="A183" s="86" t="s">
        <v>407</v>
      </c>
      <c r="B183" s="79" t="s">
        <v>405</v>
      </c>
      <c r="C183" s="79" t="s">
        <v>408</v>
      </c>
      <c r="D183" s="79" t="s">
        <v>259</v>
      </c>
      <c r="E183" s="83">
        <v>21.4901015496498</v>
      </c>
      <c r="F183" s="79"/>
    </row>
    <row r="184" s="31" customFormat="1" ht="15.6" spans="1:6">
      <c r="A184" s="86" t="s">
        <v>409</v>
      </c>
      <c r="B184" s="79" t="s">
        <v>405</v>
      </c>
      <c r="C184" s="79" t="s">
        <v>410</v>
      </c>
      <c r="D184" s="79" t="s">
        <v>259</v>
      </c>
      <c r="E184" s="83">
        <v>22.6347456615201</v>
      </c>
      <c r="F184" s="79"/>
    </row>
    <row r="185" s="31" customFormat="1" ht="31.2" spans="1:6">
      <c r="A185" s="86" t="s">
        <v>411</v>
      </c>
      <c r="B185" s="79" t="s">
        <v>405</v>
      </c>
      <c r="C185" s="79" t="s">
        <v>412</v>
      </c>
      <c r="D185" s="79" t="s">
        <v>259</v>
      </c>
      <c r="E185" s="83">
        <v>25.3870795277495</v>
      </c>
      <c r="F185" s="79"/>
    </row>
    <row r="186" s="31" customFormat="1" ht="31.2" spans="1:6">
      <c r="A186" s="86" t="s">
        <v>413</v>
      </c>
      <c r="B186" s="79" t="s">
        <v>414</v>
      </c>
      <c r="C186" s="79" t="s">
        <v>415</v>
      </c>
      <c r="D186" s="79" t="s">
        <v>259</v>
      </c>
      <c r="E186" s="83">
        <v>45.3057328047604</v>
      </c>
      <c r="F186" s="79"/>
    </row>
    <row r="187" s="31" customFormat="1" ht="31.2" spans="1:6">
      <c r="A187" s="86" t="s">
        <v>416</v>
      </c>
      <c r="B187" s="79" t="s">
        <v>417</v>
      </c>
      <c r="C187" s="79" t="s">
        <v>406</v>
      </c>
      <c r="D187" s="79" t="s">
        <v>259</v>
      </c>
      <c r="E187" s="83">
        <v>20.8294740451606</v>
      </c>
      <c r="F187" s="79"/>
    </row>
    <row r="188" s="31" customFormat="1" ht="31.2" spans="1:6">
      <c r="A188" s="86" t="s">
        <v>418</v>
      </c>
      <c r="B188" s="79" t="s">
        <v>417</v>
      </c>
      <c r="C188" s="79" t="s">
        <v>408</v>
      </c>
      <c r="D188" s="79" t="s">
        <v>259</v>
      </c>
      <c r="E188" s="83">
        <v>23.0842317644598</v>
      </c>
      <c r="F188" s="79"/>
    </row>
    <row r="189" s="31" customFormat="1" ht="15.6" spans="1:6">
      <c r="A189" s="86" t="s">
        <v>419</v>
      </c>
      <c r="B189" s="79" t="s">
        <v>417</v>
      </c>
      <c r="C189" s="79" t="s">
        <v>410</v>
      </c>
      <c r="D189" s="79" t="s">
        <v>259</v>
      </c>
      <c r="E189" s="83">
        <v>24.2909465635826</v>
      </c>
      <c r="F189" s="79"/>
    </row>
    <row r="190" s="31" customFormat="1" ht="31.2" spans="1:6">
      <c r="A190" s="86" t="s">
        <v>420</v>
      </c>
      <c r="B190" s="79" t="s">
        <v>417</v>
      </c>
      <c r="C190" s="79" t="s">
        <v>412</v>
      </c>
      <c r="D190" s="79" t="s">
        <v>259</v>
      </c>
      <c r="E190" s="83">
        <v>26.7232416081573</v>
      </c>
      <c r="F190" s="79"/>
    </row>
    <row r="191" s="31" customFormat="1" ht="15.6" spans="1:6">
      <c r="A191" s="86" t="s">
        <v>421</v>
      </c>
      <c r="B191" s="79" t="s">
        <v>422</v>
      </c>
      <c r="C191" s="79" t="s">
        <v>423</v>
      </c>
      <c r="D191" s="79" t="s">
        <v>259</v>
      </c>
      <c r="E191" s="83">
        <v>17.0801687170318</v>
      </c>
      <c r="F191" s="79"/>
    </row>
    <row r="192" s="31" customFormat="1" ht="15.6" spans="1:6">
      <c r="A192" s="87" t="s">
        <v>424</v>
      </c>
      <c r="B192" s="79" t="s">
        <v>422</v>
      </c>
      <c r="C192" s="79" t="s">
        <v>425</v>
      </c>
      <c r="D192" s="88" t="s">
        <v>259</v>
      </c>
      <c r="E192" s="83">
        <v>22.61952</v>
      </c>
      <c r="F192" s="79"/>
    </row>
    <row r="193" s="31" customFormat="1" ht="31.2" spans="1:6">
      <c r="A193" s="86" t="s">
        <v>426</v>
      </c>
      <c r="B193" s="79" t="s">
        <v>422</v>
      </c>
      <c r="C193" s="79" t="s">
        <v>427</v>
      </c>
      <c r="D193" s="79" t="s">
        <v>259</v>
      </c>
      <c r="E193" s="83">
        <v>27.1686682713065</v>
      </c>
      <c r="F193" s="79"/>
    </row>
    <row r="194" s="31" customFormat="1" ht="15.6" spans="1:6">
      <c r="A194" s="87" t="s">
        <v>428</v>
      </c>
      <c r="B194" s="79" t="s">
        <v>422</v>
      </c>
      <c r="C194" s="79" t="s">
        <v>429</v>
      </c>
      <c r="D194" s="88" t="s">
        <v>259</v>
      </c>
      <c r="E194" s="83">
        <v>29.754</v>
      </c>
      <c r="F194" s="79"/>
    </row>
    <row r="195" s="31" customFormat="1" ht="31.2" spans="1:6">
      <c r="A195" s="86" t="s">
        <v>430</v>
      </c>
      <c r="B195" s="79" t="s">
        <v>431</v>
      </c>
      <c r="C195" s="79" t="s">
        <v>432</v>
      </c>
      <c r="D195" s="79" t="s">
        <v>259</v>
      </c>
      <c r="E195" s="83">
        <v>24.3626415349043</v>
      </c>
      <c r="F195" s="79"/>
    </row>
    <row r="196" s="31" customFormat="1" ht="31.2" spans="1:6">
      <c r="A196" s="86" t="s">
        <v>433</v>
      </c>
      <c r="B196" s="79" t="s">
        <v>431</v>
      </c>
      <c r="C196" s="79" t="s">
        <v>434</v>
      </c>
      <c r="D196" s="79" t="s">
        <v>259</v>
      </c>
      <c r="E196" s="83">
        <v>28.9631995961889</v>
      </c>
      <c r="F196" s="79"/>
    </row>
    <row r="197" s="31" customFormat="1" ht="31.2" spans="1:6">
      <c r="A197" s="86" t="s">
        <v>435</v>
      </c>
      <c r="B197" s="79" t="s">
        <v>436</v>
      </c>
      <c r="C197" s="79" t="s">
        <v>437</v>
      </c>
      <c r="D197" s="79" t="s">
        <v>259</v>
      </c>
      <c r="E197" s="83">
        <v>34.6559249091342</v>
      </c>
      <c r="F197" s="79"/>
    </row>
    <row r="198" s="31" customFormat="1" ht="31.2" spans="1:6">
      <c r="A198" s="86" t="s">
        <v>438</v>
      </c>
      <c r="B198" s="79" t="s">
        <v>436</v>
      </c>
      <c r="C198" s="79" t="s">
        <v>439</v>
      </c>
      <c r="D198" s="79" t="s">
        <v>259</v>
      </c>
      <c r="E198" s="83">
        <v>38.7062306561771</v>
      </c>
      <c r="F198" s="79"/>
    </row>
    <row r="199" s="31" customFormat="1" ht="31.2" spans="1:6">
      <c r="A199" s="86"/>
      <c r="B199" s="79" t="s">
        <v>436</v>
      </c>
      <c r="C199" s="79" t="s">
        <v>440</v>
      </c>
      <c r="D199" s="79" t="s">
        <v>259</v>
      </c>
      <c r="E199" s="83">
        <v>42.0566526796793</v>
      </c>
      <c r="F199" s="79"/>
    </row>
    <row r="200" s="31" customFormat="1" ht="15.6" spans="1:6">
      <c r="A200" s="86" t="s">
        <v>441</v>
      </c>
      <c r="B200" s="79" t="s">
        <v>442</v>
      </c>
      <c r="C200" s="79" t="s">
        <v>443</v>
      </c>
      <c r="D200" s="79" t="s">
        <v>259</v>
      </c>
      <c r="E200" s="83">
        <v>17.0080743341465</v>
      </c>
      <c r="F200" s="79"/>
    </row>
    <row r="201" s="31" customFormat="1" ht="15.6" spans="1:6">
      <c r="A201" s="86" t="s">
        <v>444</v>
      </c>
      <c r="B201" s="79" t="s">
        <v>442</v>
      </c>
      <c r="C201" s="79" t="s">
        <v>445</v>
      </c>
      <c r="D201" s="79" t="s">
        <v>259</v>
      </c>
      <c r="E201" s="83">
        <v>20.5705881102457</v>
      </c>
      <c r="F201" s="79"/>
    </row>
    <row r="202" s="31" customFormat="1" ht="15.6" spans="1:6">
      <c r="A202" s="86" t="s">
        <v>446</v>
      </c>
      <c r="B202" s="79" t="s">
        <v>442</v>
      </c>
      <c r="C202" s="79" t="s">
        <v>447</v>
      </c>
      <c r="D202" s="79" t="s">
        <v>259</v>
      </c>
      <c r="E202" s="83">
        <v>25.5564990384206</v>
      </c>
      <c r="F202" s="79"/>
    </row>
    <row r="203" s="31" customFormat="1" ht="15.6" spans="1:6">
      <c r="A203" s="86" t="s">
        <v>448</v>
      </c>
      <c r="B203" s="79" t="s">
        <v>449</v>
      </c>
      <c r="C203" s="79" t="s">
        <v>450</v>
      </c>
      <c r="D203" s="79" t="s">
        <v>259</v>
      </c>
      <c r="E203" s="83">
        <v>7.33379877512365</v>
      </c>
      <c r="F203" s="79"/>
    </row>
    <row r="204" s="31" customFormat="1" ht="15.6" spans="1:6">
      <c r="A204" s="86" t="s">
        <v>451</v>
      </c>
      <c r="B204" s="79" t="s">
        <v>449</v>
      </c>
      <c r="C204" s="79" t="s">
        <v>452</v>
      </c>
      <c r="D204" s="79" t="s">
        <v>259</v>
      </c>
      <c r="E204" s="83">
        <v>9.39045591151051</v>
      </c>
      <c r="F204" s="79"/>
    </row>
    <row r="205" s="31" customFormat="1" ht="15.6" spans="1:6">
      <c r="A205" s="86" t="s">
        <v>453</v>
      </c>
      <c r="B205" s="79" t="s">
        <v>454</v>
      </c>
      <c r="C205" s="79" t="s">
        <v>455</v>
      </c>
      <c r="D205" s="79" t="s">
        <v>259</v>
      </c>
      <c r="E205" s="83">
        <v>43.122989089235</v>
      </c>
      <c r="F205" s="79"/>
    </row>
    <row r="206" s="31" customFormat="1" ht="15.6" spans="1:6">
      <c r="A206" s="86" t="s">
        <v>456</v>
      </c>
      <c r="B206" s="79" t="s">
        <v>454</v>
      </c>
      <c r="C206" s="79" t="s">
        <v>457</v>
      </c>
      <c r="D206" s="79" t="s">
        <v>259</v>
      </c>
      <c r="E206" s="83">
        <v>47.3513632280001</v>
      </c>
      <c r="F206" s="79"/>
    </row>
    <row r="207" s="31" customFormat="1" ht="26.4" spans="1:6">
      <c r="A207" s="79" t="s">
        <v>458</v>
      </c>
      <c r="B207" s="79" t="s">
        <v>459</v>
      </c>
      <c r="C207" s="79" t="s">
        <v>460</v>
      </c>
      <c r="D207" s="83" t="s">
        <v>259</v>
      </c>
      <c r="E207" s="83">
        <v>27.1221075569655</v>
      </c>
      <c r="F207" s="79"/>
    </row>
    <row r="208" s="31" customFormat="1" ht="15.6" spans="1:6">
      <c r="A208" s="108">
        <v>17</v>
      </c>
      <c r="B208" s="79" t="s">
        <v>461</v>
      </c>
      <c r="C208" s="79" t="s">
        <v>112</v>
      </c>
      <c r="D208" s="79"/>
      <c r="E208" s="109"/>
      <c r="F208" s="79"/>
    </row>
    <row r="209" s="31" customFormat="1" ht="15.6" spans="1:6">
      <c r="A209" s="108" t="s">
        <v>462</v>
      </c>
      <c r="B209" s="79" t="s">
        <v>463</v>
      </c>
      <c r="C209" s="79" t="s">
        <v>464</v>
      </c>
      <c r="D209" s="79" t="s">
        <v>465</v>
      </c>
      <c r="E209" s="109">
        <v>13.0518611250176</v>
      </c>
      <c r="F209" s="79"/>
    </row>
    <row r="210" s="31" customFormat="1" ht="15.6" spans="1:6">
      <c r="A210" s="108" t="s">
        <v>466</v>
      </c>
      <c r="B210" s="79" t="s">
        <v>463</v>
      </c>
      <c r="C210" s="79" t="s">
        <v>467</v>
      </c>
      <c r="D210" s="79" t="s">
        <v>465</v>
      </c>
      <c r="E210" s="109">
        <v>20.1769966316621</v>
      </c>
      <c r="F210" s="79"/>
    </row>
    <row r="211" s="31" customFormat="1" ht="15.6" spans="1:6">
      <c r="A211" s="108"/>
      <c r="B211" s="79" t="s">
        <v>468</v>
      </c>
      <c r="C211" s="79"/>
      <c r="D211" s="79" t="s">
        <v>465</v>
      </c>
      <c r="E211" s="109">
        <v>114.128335168036</v>
      </c>
      <c r="F211" s="79"/>
    </row>
    <row r="212" s="31" customFormat="1" ht="26.4" spans="1:6">
      <c r="A212" s="79" t="s">
        <v>469</v>
      </c>
      <c r="B212" s="79" t="s">
        <v>470</v>
      </c>
      <c r="C212" s="79" t="s">
        <v>471</v>
      </c>
      <c r="D212" s="109" t="s">
        <v>154</v>
      </c>
      <c r="E212" s="109">
        <v>3606.96778780231</v>
      </c>
      <c r="F212" s="79"/>
    </row>
    <row r="213" s="70" customFormat="1" ht="26.4" spans="1:6">
      <c r="A213" s="108" t="s">
        <v>472</v>
      </c>
      <c r="B213" s="79" t="s">
        <v>470</v>
      </c>
      <c r="C213" s="79" t="s">
        <v>473</v>
      </c>
      <c r="D213" s="109" t="s">
        <v>154</v>
      </c>
      <c r="E213" s="109">
        <v>3606.96778780231</v>
      </c>
      <c r="F213" s="79"/>
    </row>
    <row r="214" s="70" customFormat="1" ht="26.4" spans="1:6">
      <c r="A214" s="108" t="s">
        <v>474</v>
      </c>
      <c r="B214" s="79" t="s">
        <v>470</v>
      </c>
      <c r="C214" s="79" t="s">
        <v>475</v>
      </c>
      <c r="D214" s="109" t="s">
        <v>154</v>
      </c>
      <c r="E214" s="109">
        <v>3606.96778780231</v>
      </c>
      <c r="F214" s="79"/>
    </row>
    <row r="215" s="70" customFormat="1" ht="26.4" spans="1:6">
      <c r="A215" s="108" t="s">
        <v>476</v>
      </c>
      <c r="B215" s="79" t="s">
        <v>470</v>
      </c>
      <c r="C215" s="79" t="s">
        <v>477</v>
      </c>
      <c r="D215" s="109" t="s">
        <v>154</v>
      </c>
      <c r="E215" s="109">
        <v>3606.96778780231</v>
      </c>
      <c r="F215" s="79"/>
    </row>
    <row r="216" s="70" customFormat="1" ht="26.4" spans="1:6">
      <c r="A216" s="108" t="s">
        <v>478</v>
      </c>
      <c r="B216" s="79" t="s">
        <v>470</v>
      </c>
      <c r="C216" s="79" t="s">
        <v>479</v>
      </c>
      <c r="D216" s="109" t="s">
        <v>154</v>
      </c>
      <c r="E216" s="109">
        <v>3522.96985783816</v>
      </c>
      <c r="F216" s="79"/>
    </row>
    <row r="217" s="70" customFormat="1" ht="26.4" spans="1:6">
      <c r="A217" s="108" t="s">
        <v>480</v>
      </c>
      <c r="B217" s="79" t="s">
        <v>470</v>
      </c>
      <c r="C217" s="79" t="s">
        <v>481</v>
      </c>
      <c r="D217" s="109" t="s">
        <v>154</v>
      </c>
      <c r="E217" s="109">
        <v>3522.96985783816</v>
      </c>
      <c r="F217" s="79"/>
    </row>
    <row r="218" s="70" customFormat="1" ht="26.4" spans="1:6">
      <c r="A218" s="108" t="s">
        <v>482</v>
      </c>
      <c r="B218" s="79" t="s">
        <v>470</v>
      </c>
      <c r="C218" s="79" t="s">
        <v>483</v>
      </c>
      <c r="D218" s="109" t="s">
        <v>154</v>
      </c>
      <c r="E218" s="109">
        <v>3522.96985783816</v>
      </c>
      <c r="F218" s="79"/>
    </row>
    <row r="219" s="70" customFormat="1" ht="26.4" spans="1:6">
      <c r="A219" s="108" t="s">
        <v>484</v>
      </c>
      <c r="B219" s="79" t="s">
        <v>470</v>
      </c>
      <c r="C219" s="79" t="s">
        <v>485</v>
      </c>
      <c r="D219" s="109" t="s">
        <v>154</v>
      </c>
      <c r="E219" s="109">
        <v>3522.96985783816</v>
      </c>
      <c r="F219" s="79"/>
    </row>
    <row r="220" s="70" customFormat="1" ht="26.4" spans="1:6">
      <c r="A220" s="108" t="s">
        <v>486</v>
      </c>
      <c r="B220" s="79" t="s">
        <v>470</v>
      </c>
      <c r="C220" s="79" t="s">
        <v>487</v>
      </c>
      <c r="D220" s="109" t="s">
        <v>154</v>
      </c>
      <c r="E220" s="109">
        <v>3507.36503067544</v>
      </c>
      <c r="F220" s="79"/>
    </row>
    <row r="221" s="70" customFormat="1" ht="26.4" spans="1:6">
      <c r="A221" s="108" t="s">
        <v>488</v>
      </c>
      <c r="B221" s="79" t="s">
        <v>470</v>
      </c>
      <c r="C221" s="79" t="s">
        <v>489</v>
      </c>
      <c r="D221" s="109" t="s">
        <v>154</v>
      </c>
      <c r="E221" s="109">
        <v>3578.96092930203</v>
      </c>
      <c r="F221" s="79"/>
    </row>
    <row r="222" s="70" customFormat="1" ht="26.4" spans="1:6">
      <c r="A222" s="108" t="s">
        <v>490</v>
      </c>
      <c r="B222" s="79" t="s">
        <v>470</v>
      </c>
      <c r="C222" s="79" t="s">
        <v>491</v>
      </c>
      <c r="D222" s="109" t="s">
        <v>154</v>
      </c>
      <c r="E222" s="109">
        <v>3578.96092930203</v>
      </c>
      <c r="F222" s="79"/>
    </row>
    <row r="223" s="70" customFormat="1" ht="26.4" spans="1:6">
      <c r="A223" s="108" t="s">
        <v>492</v>
      </c>
      <c r="B223" s="79" t="s">
        <v>470</v>
      </c>
      <c r="C223" s="79" t="s">
        <v>493</v>
      </c>
      <c r="D223" s="109" t="s">
        <v>154</v>
      </c>
      <c r="E223" s="109">
        <v>3578.96092930203</v>
      </c>
      <c r="F223" s="79"/>
    </row>
    <row r="224" s="70" customFormat="1" ht="15.6" spans="1:6">
      <c r="A224" s="108" t="s">
        <v>494</v>
      </c>
      <c r="B224" s="79" t="s">
        <v>470</v>
      </c>
      <c r="C224" s="79" t="s">
        <v>495</v>
      </c>
      <c r="D224" s="109" t="s">
        <v>154</v>
      </c>
      <c r="E224" s="109">
        <v>3703.20534168126</v>
      </c>
      <c r="F224" s="79"/>
    </row>
    <row r="225" s="70" customFormat="1" ht="15.6" spans="1:6">
      <c r="A225" s="108" t="s">
        <v>496</v>
      </c>
      <c r="B225" s="79" t="s">
        <v>497</v>
      </c>
      <c r="C225" s="79" t="s">
        <v>498</v>
      </c>
      <c r="D225" s="109" t="s">
        <v>154</v>
      </c>
      <c r="E225" s="109">
        <v>4503.03302816461</v>
      </c>
      <c r="F225" s="79"/>
    </row>
    <row r="226" s="70" customFormat="1" ht="15.6" spans="1:6">
      <c r="A226" s="108" t="s">
        <v>499</v>
      </c>
      <c r="B226" s="79" t="s">
        <v>497</v>
      </c>
      <c r="C226" s="79" t="s">
        <v>500</v>
      </c>
      <c r="D226" s="109" t="s">
        <v>154</v>
      </c>
      <c r="E226" s="109">
        <v>4424.25055109091</v>
      </c>
      <c r="F226" s="79"/>
    </row>
    <row r="227" s="70" customFormat="1" ht="15.6" spans="1:6">
      <c r="A227" s="108" t="s">
        <v>501</v>
      </c>
      <c r="B227" s="79" t="s">
        <v>497</v>
      </c>
      <c r="C227" s="79" t="s">
        <v>502</v>
      </c>
      <c r="D227" s="109" t="s">
        <v>154</v>
      </c>
      <c r="E227" s="109">
        <v>4249.15937089406</v>
      </c>
      <c r="F227" s="79"/>
    </row>
    <row r="228" s="70" customFormat="1" ht="15.6" spans="1:6">
      <c r="A228" s="108" t="s">
        <v>503</v>
      </c>
      <c r="B228" s="79" t="s">
        <v>497</v>
      </c>
      <c r="C228" s="79" t="s">
        <v>504</v>
      </c>
      <c r="D228" s="109" t="s">
        <v>154</v>
      </c>
      <c r="E228" s="109">
        <v>4214.13543217809</v>
      </c>
      <c r="F228" s="79"/>
    </row>
    <row r="229" s="70" customFormat="1" ht="15.6" spans="1:6">
      <c r="A229" s="108" t="s">
        <v>505</v>
      </c>
      <c r="B229" s="79" t="s">
        <v>497</v>
      </c>
      <c r="C229" s="79" t="s">
        <v>506</v>
      </c>
      <c r="D229" s="109" t="s">
        <v>154</v>
      </c>
      <c r="E229" s="109">
        <v>4161.61378079562</v>
      </c>
      <c r="F229" s="79"/>
    </row>
    <row r="230" s="70" customFormat="1" ht="15.6" spans="1:6">
      <c r="A230" s="108" t="s">
        <v>507</v>
      </c>
      <c r="B230" s="79" t="s">
        <v>497</v>
      </c>
      <c r="C230" s="79" t="s">
        <v>508</v>
      </c>
      <c r="D230" s="109" t="s">
        <v>154</v>
      </c>
      <c r="E230" s="109">
        <v>4100.32901638843</v>
      </c>
      <c r="F230" s="79"/>
    </row>
    <row r="231" s="70" customFormat="1" ht="15.6" spans="1:6">
      <c r="A231" s="108" t="s">
        <v>509</v>
      </c>
      <c r="B231" s="79" t="s">
        <v>497</v>
      </c>
      <c r="C231" s="79" t="s">
        <v>510</v>
      </c>
      <c r="D231" s="109" t="s">
        <v>154</v>
      </c>
      <c r="E231" s="109">
        <v>3949.65433282022</v>
      </c>
      <c r="F231" s="79"/>
    </row>
    <row r="232" s="70" customFormat="1" ht="15.6" spans="1:6">
      <c r="A232" s="108" t="s">
        <v>511</v>
      </c>
      <c r="B232" s="79" t="s">
        <v>497</v>
      </c>
      <c r="C232" s="79" t="s">
        <v>512</v>
      </c>
      <c r="D232" s="109" t="s">
        <v>154</v>
      </c>
      <c r="E232" s="109">
        <v>3932.23251675187</v>
      </c>
      <c r="F232" s="79"/>
    </row>
    <row r="233" s="70" customFormat="1" ht="15.6" spans="1:6">
      <c r="A233" s="108" t="s">
        <v>513</v>
      </c>
      <c r="B233" s="79" t="s">
        <v>497</v>
      </c>
      <c r="C233" s="79" t="s">
        <v>514</v>
      </c>
      <c r="D233" s="109" t="s">
        <v>154</v>
      </c>
      <c r="E233" s="109">
        <v>3914.80124258579</v>
      </c>
      <c r="F233" s="79"/>
    </row>
    <row r="234" s="70" customFormat="1" ht="15.6" spans="1:6">
      <c r="A234" s="108" t="s">
        <v>515</v>
      </c>
      <c r="B234" s="79" t="s">
        <v>497</v>
      </c>
      <c r="C234" s="79" t="s">
        <v>516</v>
      </c>
      <c r="D234" s="109" t="s">
        <v>154</v>
      </c>
      <c r="E234" s="109">
        <v>4205.38182361438</v>
      </c>
      <c r="F234" s="79"/>
    </row>
    <row r="235" s="70" customFormat="1" ht="15.6" spans="1:6">
      <c r="A235" s="108" t="s">
        <v>517</v>
      </c>
      <c r="B235" s="79" t="s">
        <v>497</v>
      </c>
      <c r="C235" s="79" t="s">
        <v>518</v>
      </c>
      <c r="D235" s="109" t="s">
        <v>154</v>
      </c>
      <c r="E235" s="109">
        <v>4240.40576233031</v>
      </c>
      <c r="F235" s="79"/>
    </row>
    <row r="236" s="70" customFormat="1" ht="15.6" spans="1:6">
      <c r="A236" s="108" t="s">
        <v>519</v>
      </c>
      <c r="B236" s="79" t="s">
        <v>497</v>
      </c>
      <c r="C236" s="79" t="s">
        <v>520</v>
      </c>
      <c r="D236" s="109" t="s">
        <v>154</v>
      </c>
      <c r="E236" s="109">
        <v>4319.18823940401</v>
      </c>
      <c r="F236" s="79"/>
    </row>
    <row r="237" s="31" customFormat="1" ht="15.6" spans="1:6">
      <c r="A237" s="108"/>
      <c r="B237" s="79" t="s">
        <v>497</v>
      </c>
      <c r="C237" s="79" t="s">
        <v>521</v>
      </c>
      <c r="D237" s="79" t="s">
        <v>154</v>
      </c>
      <c r="E237" s="109">
        <v>3939.17161078909</v>
      </c>
      <c r="F237" s="79"/>
    </row>
    <row r="238" s="31" customFormat="1" ht="31.2" spans="1:6">
      <c r="A238" s="108"/>
      <c r="B238" s="79" t="s">
        <v>522</v>
      </c>
      <c r="C238" s="79" t="s">
        <v>523</v>
      </c>
      <c r="D238" s="79" t="s">
        <v>154</v>
      </c>
      <c r="E238" s="109">
        <v>4393.22085332143</v>
      </c>
      <c r="F238" s="79" t="s">
        <v>524</v>
      </c>
    </row>
    <row r="239" s="31" customFormat="1" ht="15.6" spans="1:6">
      <c r="A239" s="108"/>
      <c r="B239" s="79" t="s">
        <v>525</v>
      </c>
      <c r="C239" s="79" t="s">
        <v>526</v>
      </c>
      <c r="D239" s="79" t="s">
        <v>154</v>
      </c>
      <c r="E239" s="109">
        <v>3970.03789628427</v>
      </c>
      <c r="F239" s="79"/>
    </row>
    <row r="240" s="31" customFormat="1" ht="15.6" spans="1:6">
      <c r="A240" s="108"/>
      <c r="B240" s="79" t="s">
        <v>527</v>
      </c>
      <c r="C240" s="79" t="s">
        <v>526</v>
      </c>
      <c r="D240" s="79" t="s">
        <v>154</v>
      </c>
      <c r="E240" s="109">
        <v>4290</v>
      </c>
      <c r="F240" s="79"/>
    </row>
    <row r="241" s="31" customFormat="1" ht="15.6" spans="1:6">
      <c r="A241" s="108"/>
      <c r="B241" s="79" t="s">
        <v>527</v>
      </c>
      <c r="C241" s="79" t="s">
        <v>528</v>
      </c>
      <c r="D241" s="109" t="s">
        <v>154</v>
      </c>
      <c r="E241" s="109">
        <v>4996.24235800749</v>
      </c>
      <c r="F241" s="79"/>
    </row>
    <row r="242" s="70" customFormat="1" ht="15.6" spans="1:6">
      <c r="A242" s="108" t="s">
        <v>529</v>
      </c>
      <c r="B242" s="79" t="s">
        <v>527</v>
      </c>
      <c r="C242" s="79" t="s">
        <v>530</v>
      </c>
      <c r="D242" s="109" t="s">
        <v>154</v>
      </c>
      <c r="E242" s="109">
        <v>4318.60875654028</v>
      </c>
      <c r="F242" s="79"/>
    </row>
    <row r="243" s="70" customFormat="1" ht="15.6" spans="1:6">
      <c r="A243" s="108" t="s">
        <v>531</v>
      </c>
      <c r="B243" s="79" t="s">
        <v>527</v>
      </c>
      <c r="C243" s="79" t="s">
        <v>532</v>
      </c>
      <c r="D243" s="109" t="s">
        <v>154</v>
      </c>
      <c r="E243" s="109">
        <v>4274.28068705453</v>
      </c>
      <c r="F243" s="79"/>
    </row>
    <row r="244" s="70" customFormat="1" ht="15.6" spans="1:6">
      <c r="A244" s="108" t="s">
        <v>533</v>
      </c>
      <c r="B244" s="79" t="s">
        <v>527</v>
      </c>
      <c r="C244" s="79" t="s">
        <v>534</v>
      </c>
      <c r="D244" s="109" t="s">
        <v>154</v>
      </c>
      <c r="E244" s="109">
        <v>4096.98765707912</v>
      </c>
      <c r="F244" s="79"/>
    </row>
    <row r="245" s="70" customFormat="1" ht="26.4" spans="1:6">
      <c r="A245" s="108" t="s">
        <v>535</v>
      </c>
      <c r="B245" s="79" t="s">
        <v>527</v>
      </c>
      <c r="C245" s="79" t="s">
        <v>536</v>
      </c>
      <c r="D245" s="109" t="s">
        <v>154</v>
      </c>
      <c r="E245" s="109">
        <v>3981.75007479024</v>
      </c>
      <c r="F245" s="79"/>
    </row>
    <row r="246" s="70" customFormat="1" ht="26.4" spans="1:6">
      <c r="A246" s="108" t="s">
        <v>537</v>
      </c>
      <c r="B246" s="79" t="s">
        <v>527</v>
      </c>
      <c r="C246" s="79" t="s">
        <v>538</v>
      </c>
      <c r="D246" s="109" t="s">
        <v>154</v>
      </c>
      <c r="E246" s="109">
        <v>4229.96224155258</v>
      </c>
      <c r="F246" s="79"/>
    </row>
    <row r="247" s="70" customFormat="1" ht="15.6" spans="1:6">
      <c r="A247" s="108" t="s">
        <v>539</v>
      </c>
      <c r="B247" s="79" t="s">
        <v>527</v>
      </c>
      <c r="C247" s="79" t="s">
        <v>540</v>
      </c>
      <c r="D247" s="109" t="s">
        <v>154</v>
      </c>
      <c r="E247" s="109">
        <v>4185.63417206682</v>
      </c>
      <c r="F247" s="79"/>
    </row>
    <row r="248" s="70" customFormat="1" ht="26.4" spans="1:6">
      <c r="A248" s="108" t="s">
        <v>541</v>
      </c>
      <c r="B248" s="79" t="s">
        <v>527</v>
      </c>
      <c r="C248" s="79" t="s">
        <v>542</v>
      </c>
      <c r="D248" s="109" t="s">
        <v>154</v>
      </c>
      <c r="E248" s="109">
        <v>4123.5883483641</v>
      </c>
      <c r="F248" s="79"/>
    </row>
    <row r="249" s="70" customFormat="1" ht="15.6" spans="1:6">
      <c r="A249" s="108" t="s">
        <v>543</v>
      </c>
      <c r="B249" s="79" t="s">
        <v>527</v>
      </c>
      <c r="C249" s="79" t="s">
        <v>544</v>
      </c>
      <c r="D249" s="109" t="s">
        <v>154</v>
      </c>
      <c r="E249" s="109">
        <v>4114.71503527988</v>
      </c>
      <c r="F249" s="79"/>
    </row>
    <row r="250" s="70" customFormat="1" ht="15.6" spans="1:6">
      <c r="A250" s="108" t="s">
        <v>545</v>
      </c>
      <c r="B250" s="79" t="s">
        <v>527</v>
      </c>
      <c r="C250" s="79" t="s">
        <v>546</v>
      </c>
      <c r="D250" s="109" t="s">
        <v>154</v>
      </c>
      <c r="E250" s="109">
        <v>4105.85134617949</v>
      </c>
      <c r="F250" s="79"/>
    </row>
    <row r="251" s="70" customFormat="1" ht="15.6" spans="1:6">
      <c r="A251" s="108" t="s">
        <v>547</v>
      </c>
      <c r="B251" s="79" t="s">
        <v>527</v>
      </c>
      <c r="C251" s="79" t="s">
        <v>548</v>
      </c>
      <c r="D251" s="109" t="s">
        <v>154</v>
      </c>
      <c r="E251" s="109">
        <v>4026.07814427601</v>
      </c>
      <c r="F251" s="79"/>
    </row>
    <row r="252" s="70" customFormat="1" ht="15.6" spans="1:6">
      <c r="A252" s="108" t="s">
        <v>549</v>
      </c>
      <c r="B252" s="79" t="s">
        <v>527</v>
      </c>
      <c r="C252" s="79" t="s">
        <v>550</v>
      </c>
      <c r="D252" s="109" t="s">
        <v>154</v>
      </c>
      <c r="E252" s="109">
        <v>4114.71503527988</v>
      </c>
      <c r="F252" s="79"/>
    </row>
    <row r="253" s="70" customFormat="1" ht="26.4" spans="1:6">
      <c r="A253" s="108" t="s">
        <v>551</v>
      </c>
      <c r="B253" s="79" t="s">
        <v>527</v>
      </c>
      <c r="C253" s="79" t="s">
        <v>552</v>
      </c>
      <c r="D253" s="109" t="s">
        <v>154</v>
      </c>
      <c r="E253" s="109">
        <v>4292.00806525529</v>
      </c>
      <c r="F253" s="79"/>
    </row>
    <row r="254" s="70" customFormat="1" ht="15.6" spans="1:6">
      <c r="A254" s="108" t="s">
        <v>553</v>
      </c>
      <c r="B254" s="79" t="s">
        <v>527</v>
      </c>
      <c r="C254" s="79" t="s">
        <v>554</v>
      </c>
      <c r="D254" s="109" t="s">
        <v>154</v>
      </c>
      <c r="E254" s="109">
        <v>4292.00806525529</v>
      </c>
      <c r="F254" s="79"/>
    </row>
    <row r="255" s="70" customFormat="1" ht="15.6" spans="1:6">
      <c r="A255" s="108" t="s">
        <v>555</v>
      </c>
      <c r="B255" s="79" t="s">
        <v>527</v>
      </c>
      <c r="C255" s="79" t="s">
        <v>556</v>
      </c>
      <c r="D255" s="109" t="s">
        <v>154</v>
      </c>
      <c r="E255" s="109">
        <v>4424.98264972877</v>
      </c>
      <c r="F255" s="79"/>
    </row>
  </sheetData>
  <mergeCells count="5">
    <mergeCell ref="A1:F1"/>
    <mergeCell ref="A2:F2"/>
    <mergeCell ref="A3:F3"/>
    <mergeCell ref="A4:F4"/>
    <mergeCell ref="A5:F5"/>
  </mergeCells>
  <printOptions horizontalCentered="1"/>
  <pageMargins left="0.472222222222222" right="0.550694444444444" top="0.751388888888889" bottom="0.751388888888889" header="0.298611111111111" footer="0.298611111111111"/>
  <pageSetup paperSize="9" scale="75"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3"/>
  <sheetViews>
    <sheetView workbookViewId="0">
      <selection activeCell="A1" sqref="$A1:$XFD5"/>
    </sheetView>
  </sheetViews>
  <sheetFormatPr defaultColWidth="8.88888888888889" defaultRowHeight="14.4"/>
  <cols>
    <col min="2" max="2" width="25.2222222222222" customWidth="1"/>
    <col min="3" max="3" width="9.22222222222222" customWidth="1"/>
    <col min="5" max="5" width="12.8888888888889"/>
    <col min="6" max="6" width="8.88888888888889" style="59"/>
    <col min="8" max="8" width="12.8888888888889"/>
    <col min="9" max="9" width="8.88888888888889" style="59"/>
    <col min="11" max="11" width="12.8888888888889"/>
    <col min="12" max="12" width="8.88888888888889" style="59"/>
  </cols>
  <sheetData>
    <row r="1" spans="1:12">
      <c r="D1" s="55"/>
      <c r="E1" s="55"/>
      <c r="F1" s="61"/>
      <c r="J1" s="55"/>
      <c r="K1" s="55"/>
      <c r="L1" s="61"/>
    </row>
    <row r="2" spans="1:12">
      <c r="A2" s="55"/>
      <c r="B2" s="55" t="s">
        <v>557</v>
      </c>
      <c r="C2" s="55"/>
      <c r="D2" s="55" t="s">
        <v>558</v>
      </c>
      <c r="E2" s="55" t="s">
        <v>558</v>
      </c>
      <c r="F2" s="61" t="s">
        <v>558</v>
      </c>
      <c r="G2" s="55" t="s">
        <v>559</v>
      </c>
      <c r="H2" s="55" t="s">
        <v>559</v>
      </c>
      <c r="I2" s="62" t="s">
        <v>559</v>
      </c>
      <c r="J2" s="55" t="s">
        <v>560</v>
      </c>
      <c r="K2" s="55" t="s">
        <v>560</v>
      </c>
      <c r="L2" s="61" t="s">
        <v>560</v>
      </c>
    </row>
    <row r="3" spans="1:12">
      <c r="A3" s="55"/>
      <c r="B3" s="55" t="s">
        <v>561</v>
      </c>
      <c r="C3" s="55" t="s">
        <v>562</v>
      </c>
      <c r="D3" s="55">
        <v>3145</v>
      </c>
      <c r="E3" s="55">
        <v>1.00963081861958</v>
      </c>
      <c r="F3" s="61">
        <v>1.009</v>
      </c>
      <c r="G3" s="55">
        <v>3085</v>
      </c>
      <c r="H3" s="55">
        <v>0.980922098569157</v>
      </c>
      <c r="I3" s="62"/>
      <c r="J3" s="55">
        <v>3132</v>
      </c>
      <c r="K3" s="55">
        <f>J3/G3</f>
        <v>1.01523500810373</v>
      </c>
      <c r="L3" s="61">
        <v>1.015</v>
      </c>
    </row>
    <row r="4" spans="1:12">
      <c r="A4" s="55"/>
      <c r="B4" s="55" t="s">
        <v>563</v>
      </c>
      <c r="C4" s="55" t="s">
        <v>564</v>
      </c>
      <c r="D4" s="55"/>
      <c r="E4" s="55"/>
      <c r="F4" s="61"/>
      <c r="G4" s="55">
        <v>3115</v>
      </c>
      <c r="H4" s="55">
        <v>1.00548741123305</v>
      </c>
      <c r="I4" s="62"/>
      <c r="J4" s="55"/>
      <c r="K4" s="55"/>
      <c r="L4" s="61"/>
    </row>
    <row r="5" s="59" customFormat="1" ht="15.6" spans="1:12">
      <c r="A5" s="61"/>
      <c r="B5" s="63" t="s">
        <v>565</v>
      </c>
      <c r="C5" s="64" t="s">
        <v>566</v>
      </c>
      <c r="D5" s="61">
        <v>279.08</v>
      </c>
      <c r="E5" s="55">
        <v>0.989820890228764</v>
      </c>
      <c r="F5" s="61">
        <v>0.99</v>
      </c>
      <c r="G5" s="61">
        <v>276.56</v>
      </c>
      <c r="H5" s="55">
        <v>0.99097033108786</v>
      </c>
      <c r="I5" s="62"/>
      <c r="J5" s="61">
        <v>260.96</v>
      </c>
      <c r="K5" s="55">
        <f>J5/G5</f>
        <v>0.94359271044258</v>
      </c>
      <c r="L5" s="61">
        <v>0.96</v>
      </c>
    </row>
    <row r="6" spans="1:12">
      <c r="A6" s="55"/>
      <c r="B6" s="55" t="s">
        <v>567</v>
      </c>
      <c r="C6" s="55" t="s">
        <v>568</v>
      </c>
      <c r="D6" s="55">
        <v>75.74</v>
      </c>
      <c r="E6" s="55"/>
      <c r="F6" s="61"/>
      <c r="G6" s="55">
        <v>75.74</v>
      </c>
      <c r="H6" s="55">
        <v>1</v>
      </c>
      <c r="I6" s="62"/>
      <c r="J6" s="55">
        <v>75.74</v>
      </c>
      <c r="K6" s="55"/>
      <c r="L6" s="61">
        <v>1</v>
      </c>
    </row>
    <row r="7" spans="1:12">
      <c r="A7" s="55"/>
      <c r="B7" s="55" t="s">
        <v>151</v>
      </c>
      <c r="C7" s="55"/>
      <c r="D7" s="55"/>
      <c r="E7" s="55"/>
      <c r="F7" s="61"/>
      <c r="G7" s="55"/>
      <c r="H7" s="55"/>
      <c r="I7" s="62"/>
      <c r="J7" s="55"/>
      <c r="K7" s="55"/>
      <c r="L7" s="61"/>
    </row>
    <row r="8" spans="1:12">
      <c r="A8" s="55"/>
      <c r="B8" s="55" t="s">
        <v>569</v>
      </c>
      <c r="C8" s="55" t="s">
        <v>570</v>
      </c>
      <c r="D8" s="55">
        <v>70.28</v>
      </c>
      <c r="E8" s="55"/>
      <c r="F8" s="61"/>
      <c r="G8" s="55">
        <v>70.28</v>
      </c>
      <c r="H8" s="55">
        <v>1</v>
      </c>
      <c r="I8" s="62"/>
      <c r="J8" s="55">
        <v>70.28</v>
      </c>
      <c r="K8" s="55"/>
      <c r="L8" s="61">
        <v>1.01</v>
      </c>
    </row>
    <row r="9" s="59" customFormat="1" spans="1:12">
      <c r="A9" s="61"/>
      <c r="B9" s="61" t="s">
        <v>571</v>
      </c>
      <c r="C9" s="61" t="s">
        <v>572</v>
      </c>
      <c r="D9" s="61"/>
      <c r="E9" s="61"/>
      <c r="F9" s="61"/>
      <c r="G9" s="61"/>
      <c r="H9" s="61"/>
      <c r="I9" s="62"/>
      <c r="J9" s="61"/>
      <c r="K9" s="61"/>
      <c r="L9" s="61">
        <v>1</v>
      </c>
    </row>
    <row r="10" customFormat="1" spans="1:12">
      <c r="A10" s="55"/>
      <c r="B10" s="55" t="s">
        <v>573</v>
      </c>
      <c r="C10" s="55" t="s">
        <v>574</v>
      </c>
      <c r="D10" s="55"/>
      <c r="E10" s="55"/>
      <c r="F10" s="61"/>
      <c r="G10" s="55"/>
      <c r="H10" s="55"/>
      <c r="I10" s="62"/>
      <c r="J10" s="55"/>
      <c r="K10" s="55"/>
      <c r="L10" s="61">
        <v>1.01</v>
      </c>
    </row>
    <row r="11" customFormat="1" spans="1:12">
      <c r="A11" s="55"/>
      <c r="B11" s="55" t="s">
        <v>575</v>
      </c>
      <c r="C11" s="55" t="s">
        <v>575</v>
      </c>
      <c r="D11" s="55"/>
      <c r="E11" s="55"/>
      <c r="F11" s="61"/>
      <c r="G11" s="55"/>
      <c r="H11" s="55"/>
      <c r="I11" s="62"/>
      <c r="J11" s="55"/>
      <c r="K11" s="55"/>
      <c r="L11" s="61">
        <v>1.01</v>
      </c>
    </row>
    <row r="12" s="59" customFormat="1" spans="1:12">
      <c r="A12" s="61"/>
      <c r="B12" s="61" t="s">
        <v>576</v>
      </c>
      <c r="C12" s="61" t="s">
        <v>577</v>
      </c>
      <c r="D12" s="61">
        <v>71.37</v>
      </c>
      <c r="E12" s="61"/>
      <c r="F12" s="61"/>
      <c r="G12" s="61">
        <v>71.37</v>
      </c>
      <c r="H12" s="61">
        <v>1</v>
      </c>
      <c r="I12" s="62"/>
      <c r="J12" s="61">
        <v>71.37</v>
      </c>
      <c r="K12" s="61"/>
      <c r="L12" s="61">
        <v>1</v>
      </c>
    </row>
    <row r="13" spans="1:12">
      <c r="A13" s="55"/>
      <c r="B13" s="55" t="s">
        <v>578</v>
      </c>
      <c r="C13" s="55"/>
      <c r="D13" s="55">
        <v>278.52</v>
      </c>
      <c r="E13" s="55"/>
      <c r="F13" s="61"/>
      <c r="G13" s="55">
        <v>278.52</v>
      </c>
      <c r="H13" s="55">
        <v>1</v>
      </c>
      <c r="I13" s="62"/>
      <c r="J13" s="55">
        <v>278.52</v>
      </c>
      <c r="K13" s="55"/>
      <c r="L13" s="61"/>
    </row>
    <row r="14" spans="1:12">
      <c r="A14" s="55"/>
      <c r="B14" s="55" t="s">
        <v>579</v>
      </c>
      <c r="C14" s="55"/>
      <c r="D14" s="55">
        <v>172.31</v>
      </c>
      <c r="E14" s="55"/>
      <c r="F14" s="61"/>
      <c r="G14" s="55">
        <v>166.15</v>
      </c>
      <c r="H14" s="55">
        <v>0.964250478788231</v>
      </c>
      <c r="I14" s="62"/>
      <c r="J14" s="55">
        <v>170</v>
      </c>
      <c r="K14" s="55"/>
      <c r="L14" s="61"/>
    </row>
    <row r="15" spans="1:12">
      <c r="A15" s="55"/>
      <c r="B15" s="55" t="s">
        <v>294</v>
      </c>
      <c r="C15" s="55"/>
      <c r="D15" s="55"/>
      <c r="E15" s="55"/>
      <c r="F15" s="61"/>
      <c r="G15" s="55"/>
      <c r="H15" s="55"/>
      <c r="I15" s="62"/>
      <c r="J15" s="55"/>
      <c r="K15" s="55"/>
      <c r="L15" s="61"/>
    </row>
    <row r="16" customFormat="1" spans="1:12">
      <c r="A16" s="55"/>
      <c r="B16" s="55"/>
      <c r="C16" s="55"/>
      <c r="D16" s="55"/>
      <c r="E16" s="55"/>
      <c r="F16" s="61"/>
      <c r="G16" s="55"/>
      <c r="H16" s="55"/>
      <c r="I16" s="62"/>
      <c r="J16" s="55"/>
      <c r="K16" s="55"/>
      <c r="L16" s="61"/>
    </row>
    <row r="17" s="60" customFormat="1" spans="1:12">
      <c r="A17" s="65"/>
      <c r="B17" s="65"/>
      <c r="C17" s="65"/>
      <c r="D17" s="65"/>
      <c r="E17" s="65"/>
      <c r="F17" s="61"/>
      <c r="G17" s="65"/>
      <c r="H17" s="65"/>
      <c r="I17" s="62"/>
      <c r="J17" s="65"/>
      <c r="K17" s="65"/>
      <c r="L17" s="61"/>
    </row>
    <row r="18" s="59" customFormat="1" spans="1:12">
      <c r="A18" s="61"/>
      <c r="B18" s="61" t="s">
        <v>580</v>
      </c>
      <c r="C18" s="61" t="s">
        <v>581</v>
      </c>
      <c r="D18" s="61">
        <v>3167</v>
      </c>
      <c r="E18" s="55">
        <v>1.06489576328178</v>
      </c>
      <c r="F18" s="61">
        <v>0.95</v>
      </c>
      <c r="G18" s="61">
        <v>3362</v>
      </c>
      <c r="H18" s="55">
        <v>1.0615724660562</v>
      </c>
      <c r="I18" s="62"/>
      <c r="J18" s="61">
        <v>4075</v>
      </c>
      <c r="K18" s="55">
        <f>J18/G18</f>
        <v>1.2120761451517</v>
      </c>
      <c r="L18" s="61">
        <v>1.08</v>
      </c>
    </row>
    <row r="19" spans="1:12">
      <c r="A19" s="55"/>
      <c r="B19" s="55" t="s">
        <v>582</v>
      </c>
      <c r="C19" s="55"/>
      <c r="D19" s="55"/>
      <c r="F19" s="61"/>
      <c r="G19" s="55">
        <v>3264.5</v>
      </c>
      <c r="H19" s="55">
        <v>1.07226145508294</v>
      </c>
      <c r="I19" s="62"/>
      <c r="J19" s="55"/>
      <c r="K19" s="55"/>
      <c r="L19" s="61"/>
    </row>
    <row r="20" s="59" customFormat="1" spans="1:12">
      <c r="A20" s="61"/>
      <c r="B20" s="61" t="s">
        <v>583</v>
      </c>
      <c r="C20" s="61" t="s">
        <v>584</v>
      </c>
      <c r="D20" s="61">
        <v>14285</v>
      </c>
      <c r="E20" s="55">
        <v>1.13328044426815</v>
      </c>
      <c r="F20" s="61">
        <v>1.1</v>
      </c>
      <c r="G20" s="61">
        <v>14065</v>
      </c>
      <c r="H20" s="55">
        <v>0.984599229961498</v>
      </c>
      <c r="I20" s="62"/>
      <c r="J20" s="61">
        <v>14160</v>
      </c>
      <c r="K20" s="55">
        <f>J20/G20</f>
        <v>1.00675435478137</v>
      </c>
      <c r="L20" s="61">
        <v>1</v>
      </c>
    </row>
    <row r="21" spans="1:12">
      <c r="A21" s="55"/>
      <c r="B21" s="55" t="s">
        <v>585</v>
      </c>
      <c r="C21" s="61" t="s">
        <v>586</v>
      </c>
      <c r="D21" s="55"/>
      <c r="F21" s="61"/>
      <c r="G21" s="55">
        <v>14175</v>
      </c>
      <c r="H21" s="55">
        <v>1.12970711297071</v>
      </c>
      <c r="I21" s="62"/>
      <c r="J21" s="55"/>
      <c r="K21" s="55"/>
      <c r="L21" s="61"/>
    </row>
    <row r="22" s="59" customFormat="1" spans="1:12">
      <c r="A22" s="61"/>
      <c r="B22" s="61" t="s">
        <v>587</v>
      </c>
      <c r="C22" s="61" t="s">
        <v>588</v>
      </c>
      <c r="D22" s="61">
        <v>23015</v>
      </c>
      <c r="E22" s="55">
        <v>1.0894674556213</v>
      </c>
      <c r="F22" s="61">
        <v>1.06</v>
      </c>
      <c r="G22" s="61">
        <v>22320</v>
      </c>
      <c r="H22" s="55">
        <v>0.96980230284597</v>
      </c>
      <c r="I22" s="62"/>
      <c r="J22" s="61"/>
      <c r="K22" s="61"/>
      <c r="L22" s="61"/>
    </row>
    <row r="23" spans="1:12">
      <c r="A23" s="55"/>
      <c r="B23" s="55" t="s">
        <v>589</v>
      </c>
      <c r="C23" s="61" t="s">
        <v>590</v>
      </c>
      <c r="D23" s="55"/>
      <c r="E23" s="55"/>
      <c r="F23" s="61"/>
      <c r="G23" s="55">
        <v>22667.5</v>
      </c>
      <c r="H23" s="55">
        <v>1.07645731924492</v>
      </c>
      <c r="I23" s="61"/>
      <c r="J23" s="55"/>
      <c r="K23" s="55"/>
      <c r="L23" s="61"/>
    </row>
    <row r="24" s="59" customFormat="1" spans="1:12">
      <c r="A24" s="61"/>
      <c r="B24" s="61" t="s">
        <v>591</v>
      </c>
      <c r="C24" s="61" t="s">
        <v>592</v>
      </c>
      <c r="D24" s="61">
        <v>24390</v>
      </c>
      <c r="E24" s="61"/>
      <c r="F24" s="61"/>
      <c r="G24" s="61">
        <v>23875</v>
      </c>
      <c r="H24" s="61"/>
      <c r="I24" s="61"/>
      <c r="J24" s="61"/>
      <c r="K24" s="61"/>
      <c r="L24" s="61"/>
    </row>
    <row r="25" spans="1:12">
      <c r="A25" s="55"/>
      <c r="B25" s="55" t="s">
        <v>593</v>
      </c>
      <c r="C25" s="61" t="s">
        <v>594</v>
      </c>
      <c r="D25" s="55"/>
      <c r="E25" s="55"/>
      <c r="F25" s="61"/>
      <c r="G25" s="55">
        <v>24132.5</v>
      </c>
      <c r="H25" s="55">
        <v>1.1030739344075</v>
      </c>
      <c r="I25" s="61"/>
      <c r="J25" s="55"/>
      <c r="K25" s="55"/>
      <c r="L25" s="61"/>
    </row>
    <row r="26" s="59" customFormat="1" spans="1:12">
      <c r="A26" s="61"/>
      <c r="B26" s="61" t="s">
        <v>595</v>
      </c>
      <c r="C26" s="61" t="s">
        <v>596</v>
      </c>
      <c r="D26" s="61">
        <v>102790</v>
      </c>
      <c r="E26" s="55">
        <v>1.10812850366537</v>
      </c>
      <c r="F26" s="61">
        <v>1.08</v>
      </c>
      <c r="G26" s="61">
        <v>103010</v>
      </c>
      <c r="H26" s="55">
        <v>1.00214028602004</v>
      </c>
      <c r="I26" s="61"/>
      <c r="J26" s="61">
        <v>98640</v>
      </c>
      <c r="K26" s="55">
        <f>J26/G26</f>
        <v>0.957576934278225</v>
      </c>
      <c r="L26" s="61">
        <v>0.97</v>
      </c>
    </row>
    <row r="27" spans="1:12">
      <c r="A27" s="55"/>
      <c r="B27" s="55" t="s">
        <v>597</v>
      </c>
      <c r="C27" s="61" t="s">
        <v>598</v>
      </c>
      <c r="D27" s="55"/>
      <c r="E27" s="55"/>
      <c r="F27" s="61"/>
      <c r="G27" s="55">
        <v>102900</v>
      </c>
      <c r="H27" s="55">
        <v>1.14562458249833</v>
      </c>
      <c r="I27" s="61"/>
      <c r="J27" s="55"/>
      <c r="K27" s="55"/>
      <c r="L27" s="61"/>
    </row>
    <row r="28" s="59" customFormat="1" spans="1:12">
      <c r="A28" s="61"/>
      <c r="B28" s="61" t="s">
        <v>599</v>
      </c>
      <c r="C28" s="61" t="s">
        <v>600</v>
      </c>
      <c r="D28" s="61">
        <v>4852</v>
      </c>
      <c r="E28" s="61"/>
      <c r="F28" s="61"/>
      <c r="G28" s="61">
        <v>4990</v>
      </c>
      <c r="H28" s="55">
        <v>1.02844187963726</v>
      </c>
      <c r="I28" s="61"/>
      <c r="J28" s="61">
        <v>5620</v>
      </c>
      <c r="K28" s="55">
        <f>J28/G28</f>
        <v>1.12625250501002</v>
      </c>
      <c r="L28" s="61">
        <v>1.08</v>
      </c>
    </row>
    <row r="29" spans="1:12">
      <c r="A29" s="55"/>
      <c r="B29" s="55" t="s">
        <v>601</v>
      </c>
      <c r="C29" s="61" t="s">
        <v>602</v>
      </c>
      <c r="D29" s="55"/>
      <c r="E29" s="55"/>
      <c r="F29" s="61"/>
      <c r="G29" s="55">
        <v>4921</v>
      </c>
      <c r="H29" s="55">
        <v>1.06630552546045</v>
      </c>
      <c r="I29" s="61"/>
      <c r="J29" s="55"/>
      <c r="K29" s="55"/>
      <c r="L29" s="61"/>
    </row>
    <row r="30" s="59" customFormat="1" spans="1:12">
      <c r="A30" s="61"/>
      <c r="B30" s="61" t="s">
        <v>603</v>
      </c>
      <c r="C30" s="61" t="s">
        <v>604</v>
      </c>
      <c r="D30" s="61">
        <v>784.5</v>
      </c>
      <c r="E30" s="61"/>
      <c r="F30" s="61"/>
      <c r="G30" s="61">
        <v>797.5</v>
      </c>
      <c r="H30" s="55">
        <v>1.01657106437221</v>
      </c>
      <c r="I30" s="61"/>
      <c r="J30" s="61">
        <v>810</v>
      </c>
      <c r="K30" s="55">
        <f>J30/G30</f>
        <v>1.01567398119122</v>
      </c>
      <c r="L30" s="61">
        <v>1.01</v>
      </c>
    </row>
    <row r="31" spans="1:12">
      <c r="A31" s="55"/>
      <c r="B31" s="55" t="s">
        <v>605</v>
      </c>
      <c r="C31" s="61" t="s">
        <v>606</v>
      </c>
      <c r="D31" s="55"/>
      <c r="E31" s="55"/>
      <c r="F31" s="61"/>
      <c r="G31" s="55">
        <v>791</v>
      </c>
      <c r="H31" s="55">
        <v>1.01769057574783</v>
      </c>
      <c r="I31" s="61"/>
      <c r="J31" s="55"/>
      <c r="K31" s="55"/>
      <c r="L31" s="61"/>
    </row>
    <row r="32" s="59" customFormat="1" spans="1:12">
      <c r="A32" s="61"/>
      <c r="B32" s="61" t="s">
        <v>607</v>
      </c>
      <c r="C32" s="61" t="s">
        <v>608</v>
      </c>
      <c r="D32" s="61">
        <v>148.1</v>
      </c>
      <c r="E32" s="61"/>
      <c r="F32" s="61"/>
      <c r="G32" s="61">
        <v>147.2</v>
      </c>
      <c r="H32" s="55">
        <v>0.993923024983119</v>
      </c>
      <c r="I32" s="61"/>
      <c r="J32" s="61">
        <v>150.1</v>
      </c>
      <c r="K32" s="55">
        <f>J32/G32</f>
        <v>1.01970108695652</v>
      </c>
      <c r="L32" s="61"/>
    </row>
    <row r="33" spans="1:12">
      <c r="A33" s="55"/>
      <c r="B33" s="55" t="s">
        <v>609</v>
      </c>
      <c r="C33" s="61" t="s">
        <v>610</v>
      </c>
      <c r="D33" s="55"/>
      <c r="E33" s="55"/>
      <c r="F33" s="61"/>
      <c r="G33" s="55">
        <v>147.65</v>
      </c>
      <c r="H33" s="55">
        <v>1.00716234652115</v>
      </c>
      <c r="I33" s="61"/>
      <c r="J33" s="55"/>
      <c r="K33" s="55"/>
      <c r="L33" s="61"/>
    </row>
    <row r="34" s="59" customFormat="1" spans="1:12">
      <c r="A34" s="61"/>
      <c r="B34" s="61" t="s">
        <v>611</v>
      </c>
      <c r="C34" s="61" t="s">
        <v>612</v>
      </c>
      <c r="D34" s="61">
        <v>1100</v>
      </c>
      <c r="E34" s="61"/>
      <c r="F34" s="61"/>
      <c r="G34" s="61">
        <v>1092</v>
      </c>
      <c r="H34" s="55">
        <v>0.992727272727273</v>
      </c>
      <c r="I34" s="61"/>
      <c r="J34" s="61"/>
      <c r="K34" s="61"/>
      <c r="L34" s="61"/>
    </row>
    <row r="35" spans="1:12">
      <c r="A35" s="55"/>
      <c r="B35" s="55" t="s">
        <v>613</v>
      </c>
      <c r="C35" s="61" t="s">
        <v>614</v>
      </c>
      <c r="D35" s="55"/>
      <c r="E35" s="55"/>
      <c r="F35" s="61"/>
      <c r="G35" s="55">
        <v>1096</v>
      </c>
      <c r="H35" s="55">
        <v>1.03886255924171</v>
      </c>
      <c r="I35" s="61"/>
      <c r="J35" s="55"/>
      <c r="K35" s="55"/>
      <c r="L35" s="61"/>
    </row>
    <row r="36" s="59" customFormat="1" spans="1:12">
      <c r="A36" s="61"/>
      <c r="B36" s="61" t="s">
        <v>615</v>
      </c>
      <c r="C36" s="61" t="s">
        <v>616</v>
      </c>
      <c r="D36" s="61"/>
      <c r="E36" s="61"/>
      <c r="F36" s="61"/>
      <c r="G36" s="61"/>
      <c r="H36" s="61"/>
      <c r="I36" s="61"/>
      <c r="J36" s="61"/>
      <c r="K36" s="61"/>
      <c r="L36" s="61">
        <v>1</v>
      </c>
    </row>
    <row r="37" spans="1:12">
      <c r="A37" s="55"/>
      <c r="B37" s="55" t="s">
        <v>617</v>
      </c>
      <c r="C37" s="55" t="s">
        <v>618</v>
      </c>
      <c r="D37" s="55"/>
      <c r="E37" s="55"/>
      <c r="F37" s="61"/>
      <c r="G37" s="55"/>
      <c r="H37" s="55"/>
      <c r="I37" s="61"/>
      <c r="J37" s="55"/>
      <c r="K37" s="55"/>
      <c r="L37" s="61"/>
    </row>
    <row r="38" s="59" customFormat="1" spans="1:12">
      <c r="A38" s="61"/>
      <c r="B38" s="61" t="s">
        <v>619</v>
      </c>
      <c r="C38" s="61"/>
      <c r="D38" s="61"/>
      <c r="E38" s="61"/>
      <c r="F38" s="61"/>
      <c r="G38" s="61"/>
      <c r="H38" s="61"/>
      <c r="I38" s="61"/>
      <c r="J38" s="61"/>
      <c r="K38" s="61"/>
      <c r="L38" s="61"/>
    </row>
    <row r="39" spans="1:12">
      <c r="A39" s="55"/>
      <c r="B39" s="55" t="s">
        <v>620</v>
      </c>
      <c r="C39" s="55" t="s">
        <v>621</v>
      </c>
      <c r="D39" s="55"/>
      <c r="E39" s="55"/>
      <c r="F39" s="61"/>
      <c r="G39" s="55"/>
      <c r="H39" s="55"/>
      <c r="I39" s="61"/>
      <c r="J39" s="55"/>
      <c r="K39" s="55"/>
      <c r="L39" s="61"/>
    </row>
    <row r="40" s="59" customFormat="1" spans="1:12">
      <c r="A40" s="61"/>
      <c r="B40" s="61" t="s">
        <v>622</v>
      </c>
      <c r="C40" s="61"/>
      <c r="D40" s="61"/>
      <c r="E40" s="61"/>
      <c r="F40" s="61"/>
      <c r="G40" s="61"/>
      <c r="H40" s="61"/>
      <c r="I40" s="61"/>
      <c r="J40" s="61"/>
      <c r="K40" s="61"/>
      <c r="L40" s="61"/>
    </row>
    <row r="41" spans="1:12">
      <c r="A41" s="55"/>
      <c r="B41" s="55" t="s">
        <v>623</v>
      </c>
      <c r="C41" s="55"/>
      <c r="D41" s="55"/>
      <c r="E41" s="55"/>
      <c r="F41" s="61"/>
      <c r="G41" s="55"/>
      <c r="H41" s="55"/>
      <c r="I41" s="61"/>
      <c r="J41" s="55"/>
      <c r="K41" s="55"/>
      <c r="L41" s="61"/>
    </row>
    <row r="42" s="59" customFormat="1" spans="1:12">
      <c r="A42" s="61"/>
      <c r="B42" s="61" t="s">
        <v>624</v>
      </c>
      <c r="C42" s="61"/>
      <c r="D42" s="61"/>
      <c r="E42" s="61"/>
      <c r="F42" s="61"/>
      <c r="G42" s="61"/>
      <c r="H42" s="61"/>
      <c r="I42" s="61"/>
      <c r="J42" s="61"/>
      <c r="K42" s="61"/>
      <c r="L42" s="61"/>
    </row>
    <row r="43" customFormat="1" spans="1:12">
      <c r="A43" s="55"/>
      <c r="B43" s="55" t="s">
        <v>625</v>
      </c>
      <c r="C43" s="55"/>
      <c r="D43" s="55"/>
      <c r="E43" s="55"/>
      <c r="F43" s="61"/>
      <c r="G43" s="55"/>
      <c r="H43" s="55"/>
      <c r="I43" s="61"/>
      <c r="J43" s="55"/>
      <c r="K43" s="55"/>
      <c r="L43" s="61"/>
    </row>
    <row r="44" s="59" customFormat="1" spans="1:12">
      <c r="A44" s="61"/>
      <c r="B44" s="61" t="s">
        <v>626</v>
      </c>
      <c r="C44" s="61"/>
      <c r="D44" s="61"/>
      <c r="E44" s="61"/>
      <c r="F44" s="61"/>
      <c r="G44" s="61"/>
      <c r="H44" s="61"/>
      <c r="I44" s="61"/>
      <c r="J44" s="61"/>
      <c r="K44" s="61"/>
      <c r="L44" s="61"/>
    </row>
    <row r="45" customFormat="1" spans="1:12">
      <c r="A45" s="55"/>
      <c r="B45" s="55" t="s">
        <v>627</v>
      </c>
      <c r="C45" s="55"/>
      <c r="D45" s="55"/>
      <c r="E45" s="55"/>
      <c r="F45" s="61"/>
      <c r="G45" s="55"/>
      <c r="H45" s="55"/>
      <c r="I45" s="61"/>
      <c r="J45" s="55"/>
      <c r="K45" s="55"/>
      <c r="L45" s="61"/>
    </row>
    <row r="46" s="59" customFormat="1" spans="1:12">
      <c r="A46" s="61"/>
      <c r="B46" s="61" t="s">
        <v>628</v>
      </c>
      <c r="C46" s="61"/>
      <c r="D46" s="61"/>
      <c r="E46" s="61"/>
      <c r="F46" s="61"/>
      <c r="G46" s="61"/>
      <c r="H46" s="61"/>
      <c r="I46" s="61"/>
      <c r="J46" s="61"/>
      <c r="K46" s="61"/>
      <c r="L46" s="61"/>
    </row>
    <row r="47" spans="1:12">
      <c r="A47" s="55"/>
      <c r="B47" s="55" t="s">
        <v>629</v>
      </c>
      <c r="C47" s="55"/>
      <c r="D47" s="55"/>
      <c r="E47" s="55"/>
      <c r="F47" s="61"/>
      <c r="G47" s="55"/>
      <c r="H47" s="55"/>
      <c r="I47" s="61"/>
      <c r="J47" s="55"/>
      <c r="K47" s="55"/>
      <c r="L47" s="61"/>
    </row>
    <row r="48" s="59" customFormat="1" spans="1:12">
      <c r="A48" s="61"/>
      <c r="B48" s="61" t="s">
        <v>630</v>
      </c>
      <c r="C48" s="61"/>
      <c r="D48" s="61"/>
      <c r="E48" s="61"/>
      <c r="F48" s="61"/>
      <c r="G48" s="61"/>
      <c r="H48" s="61"/>
      <c r="I48" s="61"/>
      <c r="J48" s="61"/>
      <c r="K48" s="61"/>
      <c r="L48" s="61"/>
    </row>
    <row r="49" spans="1:12">
      <c r="A49" s="55"/>
      <c r="B49" s="55" t="s">
        <v>631</v>
      </c>
      <c r="C49" s="55"/>
      <c r="D49" s="55"/>
      <c r="E49" s="55"/>
      <c r="F49" s="61"/>
      <c r="G49" s="55"/>
      <c r="H49" s="55"/>
      <c r="I49" s="61"/>
      <c r="J49" s="55"/>
      <c r="K49" s="55"/>
      <c r="L49" s="61"/>
    </row>
    <row r="50" s="59" customFormat="1" spans="1:12">
      <c r="A50" s="61"/>
      <c r="B50" s="61" t="s">
        <v>632</v>
      </c>
      <c r="C50" s="61"/>
      <c r="D50" s="61"/>
      <c r="E50" s="61"/>
      <c r="F50" s="61"/>
      <c r="G50" s="61"/>
      <c r="H50" s="61"/>
      <c r="I50" s="61"/>
      <c r="J50" s="61"/>
      <c r="K50" s="61"/>
      <c r="L50" s="61"/>
    </row>
    <row r="51" spans="1:12">
      <c r="A51" s="55"/>
      <c r="B51" s="55" t="s">
        <v>633</v>
      </c>
      <c r="C51" s="55"/>
      <c r="D51" s="55"/>
      <c r="E51" s="55"/>
      <c r="F51" s="61"/>
      <c r="G51" s="55"/>
      <c r="H51" s="55"/>
      <c r="I51" s="61"/>
      <c r="J51" s="55"/>
      <c r="K51" s="55"/>
      <c r="L51" s="61"/>
    </row>
    <row r="52" spans="1:12">
      <c r="A52" s="66"/>
      <c r="B52" s="66"/>
      <c r="C52" s="66"/>
      <c r="D52" s="66"/>
      <c r="E52" s="66"/>
      <c r="F52" s="67"/>
      <c r="G52" s="66"/>
      <c r="H52" s="66"/>
      <c r="I52" s="67"/>
      <c r="J52" s="66"/>
      <c r="K52" s="66"/>
      <c r="L52" s="67"/>
    </row>
    <row r="53" spans="1:12">
      <c r="A53" s="55"/>
      <c r="B53" s="55"/>
      <c r="C53" s="55"/>
      <c r="D53" s="55"/>
      <c r="E53" s="55"/>
      <c r="F53" s="61"/>
      <c r="G53" s="55"/>
      <c r="H53" s="55"/>
      <c r="I53" s="61"/>
      <c r="J53" s="55"/>
      <c r="K53" s="55"/>
      <c r="L53" s="61"/>
    </row>
    <row r="54" spans="1:12">
      <c r="A54" s="55"/>
      <c r="B54" s="55"/>
      <c r="C54" s="55"/>
      <c r="D54" s="55"/>
      <c r="E54" s="55"/>
      <c r="F54" s="61"/>
      <c r="G54" s="55"/>
      <c r="H54" s="55"/>
      <c r="I54" s="61"/>
      <c r="J54" s="55"/>
      <c r="K54" s="55"/>
      <c r="L54" s="61"/>
    </row>
    <row r="55" spans="1:12">
      <c r="A55" s="55"/>
      <c r="B55" s="55"/>
      <c r="C55" s="55"/>
      <c r="D55" s="55"/>
      <c r="E55" s="55"/>
      <c r="F55" s="61"/>
      <c r="G55" s="55"/>
      <c r="H55" s="55"/>
      <c r="I55" s="61"/>
      <c r="J55" s="55"/>
      <c r="K55" s="55"/>
      <c r="L55" s="61"/>
    </row>
    <row r="56" spans="1:12">
      <c r="A56" s="66"/>
      <c r="B56" s="66"/>
      <c r="C56" s="66"/>
    </row>
    <row r="57" spans="1:12">
      <c r="A57" s="55"/>
      <c r="B57" s="55" t="s">
        <v>634</v>
      </c>
      <c r="C57" s="55"/>
    </row>
    <row r="58" spans="1:12">
      <c r="A58" s="55"/>
      <c r="B58" s="55" t="s">
        <v>635</v>
      </c>
      <c r="C58" s="55"/>
    </row>
    <row r="59" spans="1:12">
      <c r="A59" s="55"/>
      <c r="B59" s="55" t="s">
        <v>636</v>
      </c>
      <c r="C59" s="55"/>
    </row>
    <row r="60" spans="1:12">
      <c r="A60" s="55"/>
      <c r="B60" s="55" t="s">
        <v>637</v>
      </c>
    </row>
    <row r="61" spans="1:12">
      <c r="A61" s="55"/>
      <c r="B61" s="55"/>
    </row>
    <row r="62" spans="1:12">
      <c r="A62" s="55"/>
      <c r="B62" s="55"/>
    </row>
    <row r="63" spans="1:12">
      <c r="A63" s="55"/>
      <c r="B63" s="55" t="s">
        <v>638</v>
      </c>
    </row>
    <row r="64" spans="1:12">
      <c r="A64" s="55"/>
      <c r="B64" s="55"/>
    </row>
    <row r="65" spans="1:3">
      <c r="A65" s="55"/>
      <c r="B65" s="55"/>
    </row>
    <row r="66" ht="158.4" spans="1:3">
      <c r="A66" s="55"/>
      <c r="B66" s="68" t="s">
        <v>639</v>
      </c>
      <c r="C66" s="69"/>
    </row>
    <row r="67" spans="1:3">
      <c r="A67" s="55"/>
      <c r="B67" s="55"/>
    </row>
    <row r="68" spans="1:3">
      <c r="A68" s="55"/>
      <c r="B68" s="55"/>
    </row>
    <row r="69" spans="1:3">
      <c r="A69" s="55"/>
      <c r="B69" s="55"/>
    </row>
    <row r="70" spans="1:3">
      <c r="A70" s="55"/>
      <c r="B70" s="55"/>
    </row>
    <row r="71" spans="1:3">
      <c r="A71" s="55"/>
      <c r="B71" s="55"/>
    </row>
    <row r="72" spans="1:3">
      <c r="A72" s="55"/>
      <c r="B72" s="55"/>
    </row>
    <row r="73" spans="1:3">
      <c r="A73" s="55"/>
      <c r="B73" s="55"/>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5"/>
  <sheetViews>
    <sheetView zoomScale="120" zoomScaleNormal="120" topLeftCell="A3" workbookViewId="0">
      <selection activeCell="A1" sqref="$A1:$XFD5"/>
    </sheetView>
  </sheetViews>
  <sheetFormatPr defaultColWidth="9" defaultRowHeight="14.4"/>
  <cols>
    <col min="1" max="1" width="13.2222222222222" style="3" customWidth="1"/>
    <col min="2" max="2" width="39.5833333333333" style="3" customWidth="1"/>
    <col min="3" max="3" width="15.1851851851852" style="3" customWidth="1"/>
    <col min="4" max="4" width="5.66666666666667" style="3" customWidth="1"/>
    <col min="5" max="5" width="16.9814814814815" style="4" customWidth="1"/>
    <col min="6" max="6" width="9.60185185185185" style="3" customWidth="1"/>
    <col min="7" max="7" width="17.4074074074074" style="3" customWidth="1"/>
    <col min="8" max="9" width="12.8888888888889" style="1"/>
    <col min="10" max="10" width="11.8518518518519" style="1" customWidth="1"/>
    <col min="11" max="12" width="9" style="1"/>
    <col min="13" max="14" width="10.6666666666667" style="1"/>
    <col min="15" max="15" width="9.66666666666667" style="1"/>
    <col min="16" max="16384" width="9" style="1"/>
  </cols>
  <sheetData>
    <row r="1" s="1" customFormat="1" ht="42" customHeight="1" spans="1:7">
      <c r="A1" s="5" t="s">
        <v>640</v>
      </c>
      <c r="B1" s="5"/>
      <c r="C1" s="5"/>
      <c r="D1" s="5"/>
      <c r="E1" s="5"/>
      <c r="F1" s="5"/>
      <c r="G1" s="6"/>
    </row>
    <row r="2" s="1" customFormat="1" ht="42" customHeight="1" spans="1:7">
      <c r="A2" s="5" t="s">
        <v>641</v>
      </c>
      <c r="B2" s="5"/>
      <c r="C2" s="5"/>
      <c r="D2" s="5"/>
      <c r="E2" s="5"/>
      <c r="F2" s="5"/>
      <c r="G2" s="7"/>
    </row>
    <row r="3" s="1" customFormat="1" ht="389" customHeight="1" spans="1:7">
      <c r="A3" s="8" t="s">
        <v>642</v>
      </c>
      <c r="B3" s="8"/>
      <c r="C3" s="8"/>
      <c r="D3" s="8"/>
      <c r="E3" s="8"/>
      <c r="F3" s="8"/>
      <c r="G3" s="9"/>
    </row>
    <row r="4" s="1" customFormat="1" ht="42" customHeight="1" spans="1:7">
      <c r="A4" s="10" t="s">
        <v>3</v>
      </c>
      <c r="B4" s="10"/>
      <c r="C4" s="10"/>
      <c r="D4" s="10"/>
      <c r="E4" s="10"/>
      <c r="F4" s="10"/>
      <c r="G4" s="10"/>
    </row>
    <row r="5" s="1" customFormat="1" ht="42" customHeight="1" spans="1:7">
      <c r="A5" s="10" t="s">
        <v>643</v>
      </c>
      <c r="B5" s="10"/>
      <c r="C5" s="10"/>
      <c r="D5" s="10"/>
      <c r="E5" s="10"/>
      <c r="F5" s="10"/>
      <c r="G5" s="10"/>
    </row>
    <row r="6" s="1" customFormat="1" ht="195" customHeight="1" spans="1:7">
      <c r="A6" s="10"/>
      <c r="B6" s="10" t="s">
        <v>644</v>
      </c>
      <c r="C6" s="10"/>
      <c r="D6" s="10"/>
      <c r="E6" s="10"/>
      <c r="F6" s="10"/>
      <c r="G6" s="10"/>
    </row>
    <row r="7" s="1" customFormat="1" ht="42" customHeight="1" spans="1:7">
      <c r="A7" s="5" t="s">
        <v>645</v>
      </c>
      <c r="B7" s="5"/>
      <c r="C7" s="5"/>
      <c r="D7" s="5"/>
      <c r="E7" s="5"/>
      <c r="F7" s="5"/>
      <c r="G7" s="6"/>
    </row>
    <row r="8" s="1" customFormat="1" ht="42" customHeight="1" spans="1:7">
      <c r="A8" s="5" t="s">
        <v>646</v>
      </c>
      <c r="B8" s="5"/>
      <c r="C8" s="5"/>
      <c r="D8" s="5"/>
      <c r="E8" s="5"/>
      <c r="F8" s="5"/>
      <c r="G8" s="7"/>
    </row>
    <row r="9" s="1" customFormat="1" ht="389" customHeight="1" spans="1:7">
      <c r="A9" s="8" t="s">
        <v>647</v>
      </c>
      <c r="B9" s="8"/>
      <c r="C9" s="8"/>
      <c r="D9" s="8"/>
      <c r="E9" s="8"/>
      <c r="F9" s="8"/>
      <c r="G9" s="9"/>
    </row>
    <row r="10" s="1" customFormat="1" ht="42" customHeight="1" spans="1:7">
      <c r="A10" s="10" t="s">
        <v>3</v>
      </c>
      <c r="B10" s="10"/>
      <c r="C10" s="10"/>
      <c r="D10" s="10"/>
      <c r="E10" s="10"/>
      <c r="F10" s="10"/>
      <c r="G10" s="10"/>
    </row>
    <row r="11" s="1" customFormat="1" ht="42" customHeight="1" spans="1:7">
      <c r="A11" s="10" t="s">
        <v>648</v>
      </c>
      <c r="B11" s="10"/>
      <c r="C11" s="10"/>
      <c r="D11" s="10"/>
      <c r="E11" s="10"/>
      <c r="F11" s="10"/>
      <c r="G11" s="10"/>
    </row>
    <row r="12" s="1" customFormat="1" ht="42" customHeight="1" spans="1:7">
      <c r="A12" s="5" t="s">
        <v>645</v>
      </c>
      <c r="B12" s="5"/>
      <c r="C12" s="5"/>
      <c r="D12" s="5"/>
      <c r="E12" s="5"/>
      <c r="F12" s="5"/>
      <c r="G12" s="6"/>
    </row>
    <row r="13" s="1" customFormat="1" ht="42" customHeight="1" spans="1:7">
      <c r="A13" s="5" t="s">
        <v>646</v>
      </c>
      <c r="B13" s="5"/>
      <c r="C13" s="5"/>
      <c r="D13" s="5"/>
      <c r="E13" s="5"/>
      <c r="F13" s="5"/>
      <c r="G13" s="7"/>
    </row>
    <row r="14" s="1" customFormat="1" ht="389" customHeight="1" spans="1:7">
      <c r="A14" s="8" t="s">
        <v>649</v>
      </c>
      <c r="B14" s="8"/>
      <c r="C14" s="8"/>
      <c r="D14" s="8"/>
      <c r="E14" s="8"/>
      <c r="F14" s="8"/>
      <c r="G14" s="9"/>
    </row>
    <row r="15" s="1" customFormat="1" ht="42" customHeight="1" spans="1:7">
      <c r="A15" s="10" t="s">
        <v>3</v>
      </c>
      <c r="B15" s="10"/>
      <c r="C15" s="10"/>
      <c r="D15" s="10"/>
      <c r="E15" s="10"/>
      <c r="F15" s="10"/>
      <c r="G15" s="10"/>
    </row>
    <row r="16" s="1" customFormat="1" ht="42" customHeight="1" spans="1:7">
      <c r="A16" s="10" t="s">
        <v>648</v>
      </c>
      <c r="B16" s="10"/>
      <c r="C16" s="10"/>
      <c r="D16" s="10"/>
      <c r="E16" s="10"/>
      <c r="F16" s="10"/>
      <c r="G16" s="10"/>
    </row>
    <row r="17" s="1" customFormat="1" ht="42" customHeight="1" spans="1:7">
      <c r="A17" s="11" t="s">
        <v>650</v>
      </c>
      <c r="B17" s="11"/>
      <c r="C17" s="11"/>
      <c r="D17" s="11"/>
      <c r="E17" s="11"/>
      <c r="F17" s="11"/>
      <c r="G17" s="6"/>
    </row>
    <row r="18" s="1" customFormat="1" ht="42" customHeight="1" spans="1:7">
      <c r="A18" s="12" t="s">
        <v>646</v>
      </c>
      <c r="B18" s="12"/>
      <c r="C18" s="12"/>
      <c r="D18" s="12"/>
      <c r="E18" s="12"/>
      <c r="F18" s="12"/>
      <c r="G18" s="7"/>
    </row>
    <row r="19" s="1" customFormat="1" ht="313" customHeight="1" spans="1:7">
      <c r="A19" s="13" t="s">
        <v>651</v>
      </c>
      <c r="B19" s="13"/>
      <c r="C19" s="13"/>
      <c r="D19" s="13"/>
      <c r="E19" s="14"/>
      <c r="F19" s="13"/>
      <c r="G19" s="9"/>
    </row>
    <row r="20" s="1" customFormat="1" ht="42" customHeight="1" spans="1:7">
      <c r="A20" s="15" t="s">
        <v>3</v>
      </c>
      <c r="B20" s="15"/>
      <c r="C20" s="15"/>
      <c r="D20" s="15"/>
      <c r="E20" s="16"/>
      <c r="F20" s="15"/>
      <c r="G20" s="10"/>
    </row>
    <row r="21" s="1" customFormat="1" ht="42" customHeight="1" spans="1:7">
      <c r="A21" s="15" t="s">
        <v>648</v>
      </c>
      <c r="B21" s="15"/>
      <c r="C21" s="15"/>
      <c r="D21" s="15"/>
      <c r="E21" s="16"/>
      <c r="F21" s="15"/>
      <c r="G21" s="10"/>
    </row>
    <row r="22" s="1" customFormat="1" ht="42" customHeight="1" spans="1:7">
      <c r="A22" s="11" t="s">
        <v>652</v>
      </c>
      <c r="B22" s="11"/>
      <c r="C22" s="11"/>
      <c r="D22" s="11"/>
      <c r="E22" s="11"/>
      <c r="F22" s="11"/>
      <c r="G22" s="6"/>
    </row>
    <row r="23" s="1" customFormat="1" ht="22.5" customHeight="1" spans="1:7">
      <c r="A23" s="12" t="s">
        <v>653</v>
      </c>
      <c r="B23" s="12"/>
      <c r="C23" s="12"/>
      <c r="D23" s="12"/>
      <c r="E23" s="12"/>
      <c r="F23" s="12"/>
      <c r="G23" s="7"/>
    </row>
    <row r="24" s="1" customFormat="1" ht="272" customHeight="1" spans="1:7">
      <c r="A24" s="13" t="s">
        <v>654</v>
      </c>
      <c r="B24" s="13"/>
      <c r="C24" s="13"/>
      <c r="D24" s="13"/>
      <c r="E24" s="14"/>
      <c r="F24" s="13"/>
      <c r="G24" s="9"/>
    </row>
    <row r="25" s="1" customFormat="1" ht="18.75" customHeight="1" spans="1:7">
      <c r="A25" s="15" t="s">
        <v>3</v>
      </c>
      <c r="B25" s="15"/>
      <c r="C25" s="15"/>
      <c r="D25" s="15"/>
      <c r="E25" s="16"/>
      <c r="F25" s="15"/>
      <c r="G25" s="10"/>
    </row>
    <row r="26" s="1" customFormat="1" ht="18.75" customHeight="1" spans="1:7">
      <c r="A26" s="15" t="s">
        <v>655</v>
      </c>
      <c r="B26" s="15"/>
      <c r="C26" s="15"/>
      <c r="D26" s="15"/>
      <c r="E26" s="16"/>
      <c r="F26" s="15"/>
      <c r="G26" s="10"/>
    </row>
    <row r="27" s="1" customFormat="1" ht="42" customHeight="1" spans="1:7">
      <c r="A27" s="6" t="s">
        <v>656</v>
      </c>
      <c r="B27" s="6"/>
      <c r="C27" s="6"/>
      <c r="D27" s="6"/>
      <c r="E27" s="6"/>
      <c r="F27" s="6"/>
      <c r="G27" s="6"/>
    </row>
    <row r="28" s="1" customFormat="1" ht="22.5" customHeight="1" spans="1:7">
      <c r="A28" s="17" t="s">
        <v>657</v>
      </c>
      <c r="B28" s="18"/>
      <c r="C28" s="18"/>
      <c r="D28" s="18"/>
      <c r="E28" s="18"/>
      <c r="F28" s="19"/>
      <c r="G28" s="7"/>
    </row>
    <row r="29" s="1" customFormat="1" ht="242" customHeight="1" spans="1:7">
      <c r="A29" s="20" t="s">
        <v>658</v>
      </c>
      <c r="B29" s="21"/>
      <c r="C29" s="21"/>
      <c r="D29" s="21"/>
      <c r="E29" s="21"/>
      <c r="F29" s="22"/>
      <c r="G29" s="9"/>
    </row>
    <row r="30" s="1" customFormat="1" ht="18.75" customHeight="1" spans="1:7">
      <c r="A30" s="23" t="s">
        <v>3</v>
      </c>
      <c r="B30" s="24"/>
      <c r="C30" s="24"/>
      <c r="D30" s="24"/>
      <c r="E30" s="24"/>
      <c r="F30" s="25"/>
      <c r="G30" s="10"/>
    </row>
    <row r="31" s="1" customFormat="1" ht="18.75" customHeight="1" spans="1:7">
      <c r="A31" s="23" t="s">
        <v>659</v>
      </c>
      <c r="B31" s="24"/>
      <c r="C31" s="24"/>
      <c r="D31" s="24"/>
      <c r="E31" s="24"/>
      <c r="F31" s="25"/>
      <c r="G31" s="10"/>
    </row>
    <row r="32" s="1" customFormat="1" customHeight="1" spans="1:7">
      <c r="A32" s="26" t="s">
        <v>660</v>
      </c>
      <c r="B32" s="27" t="s">
        <v>6</v>
      </c>
      <c r="C32" s="27" t="s">
        <v>7</v>
      </c>
      <c r="D32" s="28" t="s">
        <v>8</v>
      </c>
      <c r="E32" s="29" t="s">
        <v>9</v>
      </c>
      <c r="F32" s="29" t="s">
        <v>10</v>
      </c>
      <c r="G32" s="30"/>
    </row>
    <row r="34" ht="15.6" spans="1:14">
      <c r="A34" s="31"/>
      <c r="B34" s="31"/>
      <c r="C34" s="31"/>
    </row>
    <row r="35" ht="15.6" spans="1:14">
      <c r="A35" s="31"/>
      <c r="B35" s="31"/>
      <c r="C35" s="31"/>
    </row>
    <row r="36" ht="218.4" spans="1:14">
      <c r="A36" s="31"/>
      <c r="B36" s="32" t="s">
        <v>661</v>
      </c>
      <c r="C36" s="31"/>
    </row>
    <row r="37" ht="15.6" spans="1:14">
      <c r="A37" s="31"/>
      <c r="B37" s="3" t="s">
        <v>662</v>
      </c>
      <c r="C37" s="31">
        <v>110</v>
      </c>
      <c r="D37" s="3">
        <v>150</v>
      </c>
      <c r="F37" s="3">
        <f>5*28</f>
        <v>140</v>
      </c>
      <c r="G37" s="3" t="s">
        <v>663</v>
      </c>
      <c r="H37" s="1">
        <v>20.87</v>
      </c>
      <c r="I37" s="1">
        <v>7</v>
      </c>
      <c r="K37" s="1">
        <v>88.5</v>
      </c>
      <c r="M37" s="1">
        <f>H37*I37-K37</f>
        <v>57.59</v>
      </c>
    </row>
    <row r="38" ht="15.6" spans="1:14">
      <c r="A38" s="31"/>
      <c r="B38" s="31" t="s">
        <v>664</v>
      </c>
      <c r="C38" s="31">
        <v>8</v>
      </c>
      <c r="D38" s="3">
        <v>28</v>
      </c>
      <c r="E38" s="4" t="s">
        <v>664</v>
      </c>
      <c r="F38" s="3">
        <v>15</v>
      </c>
      <c r="G38" s="3" t="s">
        <v>665</v>
      </c>
      <c r="H38" s="1">
        <v>20.87</v>
      </c>
      <c r="I38" s="1">
        <v>7.67</v>
      </c>
      <c r="K38" s="1">
        <v>252</v>
      </c>
      <c r="M38" s="1">
        <f t="shared" ref="M38:M45" si="0">H38*I38-K38</f>
        <v>-91.9271</v>
      </c>
    </row>
    <row r="39" ht="15.6" spans="1:14">
      <c r="A39" s="31"/>
      <c r="B39" s="31" t="s">
        <v>666</v>
      </c>
      <c r="C39" s="31">
        <v>10</v>
      </c>
      <c r="D39" s="31">
        <v>10</v>
      </c>
      <c r="E39" s="4" t="s">
        <v>667</v>
      </c>
      <c r="F39" s="3">
        <v>15</v>
      </c>
      <c r="G39" s="3" t="s">
        <v>668</v>
      </c>
      <c r="H39" s="1">
        <v>20.87</v>
      </c>
      <c r="I39" s="33">
        <v>7.2</v>
      </c>
      <c r="K39" s="1">
        <v>225.66</v>
      </c>
      <c r="M39" s="1">
        <f t="shared" si="0"/>
        <v>-75.396</v>
      </c>
    </row>
    <row r="40" s="2" customFormat="1" ht="15.6" spans="1:14">
      <c r="A40" s="34"/>
      <c r="B40" s="34" t="s">
        <v>669</v>
      </c>
      <c r="C40" s="34">
        <v>30</v>
      </c>
      <c r="D40" s="34">
        <v>30</v>
      </c>
      <c r="E40" s="35" t="s">
        <v>670</v>
      </c>
      <c r="F40" s="36">
        <v>30</v>
      </c>
      <c r="G40" s="3" t="s">
        <v>671</v>
      </c>
      <c r="H40" s="1">
        <v>20.87</v>
      </c>
      <c r="I40" s="2">
        <v>4.52</v>
      </c>
      <c r="K40" s="2">
        <v>195</v>
      </c>
      <c r="M40" s="1">
        <f t="shared" si="0"/>
        <v>-100.6676</v>
      </c>
      <c r="N40" s="1"/>
    </row>
    <row r="41" ht="15.6" spans="1:14">
      <c r="A41" s="31"/>
      <c r="B41" s="31" t="s">
        <v>672</v>
      </c>
      <c r="C41" s="31">
        <v>20</v>
      </c>
      <c r="D41" s="31">
        <v>20</v>
      </c>
      <c r="E41" s="4" t="s">
        <v>673</v>
      </c>
      <c r="F41" s="3">
        <v>20</v>
      </c>
      <c r="G41" s="3" t="s">
        <v>674</v>
      </c>
      <c r="H41" s="1">
        <v>20.87</v>
      </c>
      <c r="I41" s="1">
        <v>3.21</v>
      </c>
      <c r="K41" s="1">
        <v>186</v>
      </c>
      <c r="M41" s="1">
        <f t="shared" si="0"/>
        <v>-119.0073</v>
      </c>
    </row>
    <row r="42" ht="15.6" spans="1:14">
      <c r="A42" s="31"/>
      <c r="B42" s="31" t="s">
        <v>614</v>
      </c>
      <c r="C42" s="31">
        <v>30</v>
      </c>
      <c r="D42" s="31">
        <v>30</v>
      </c>
      <c r="E42" s="4" t="s">
        <v>614</v>
      </c>
      <c r="G42" s="3" t="s">
        <v>675</v>
      </c>
      <c r="H42" s="1">
        <v>20.87</v>
      </c>
      <c r="I42" s="1">
        <v>6.23</v>
      </c>
      <c r="K42" s="1">
        <v>223</v>
      </c>
      <c r="M42" s="1">
        <f t="shared" si="0"/>
        <v>-92.9799</v>
      </c>
    </row>
    <row r="43" ht="15.6" spans="1:14">
      <c r="A43" s="31"/>
      <c r="B43" s="31" t="s">
        <v>676</v>
      </c>
      <c r="C43" s="31">
        <v>4</v>
      </c>
      <c r="D43" s="31">
        <v>4</v>
      </c>
      <c r="G43" s="3" t="s">
        <v>677</v>
      </c>
      <c r="H43" s="1">
        <v>20.87</v>
      </c>
      <c r="I43" s="33">
        <v>10</v>
      </c>
      <c r="K43" s="1">
        <v>200</v>
      </c>
      <c r="M43" s="1">
        <f t="shared" si="0"/>
        <v>8.70000000000002</v>
      </c>
    </row>
    <row r="44" ht="15.6" spans="1:14">
      <c r="A44" s="31"/>
      <c r="B44" s="31"/>
      <c r="C44" s="31"/>
      <c r="G44" s="3" t="s">
        <v>678</v>
      </c>
      <c r="H44" s="1">
        <v>20.87</v>
      </c>
      <c r="I44" s="33">
        <v>10</v>
      </c>
      <c r="K44" s="1">
        <v>145</v>
      </c>
      <c r="M44" s="1">
        <f t="shared" si="0"/>
        <v>63.7</v>
      </c>
    </row>
    <row r="45" ht="15.6" spans="1:14">
      <c r="A45" s="31"/>
      <c r="B45" s="31"/>
      <c r="C45" s="31">
        <f>SUM(C37:C44)</f>
        <v>212</v>
      </c>
      <c r="D45" s="3">
        <f>SUM(D37:D44)</f>
        <v>272</v>
      </c>
      <c r="E45" s="4">
        <v>195</v>
      </c>
      <c r="F45" s="3">
        <f>SUM(F37:F44)</f>
        <v>220</v>
      </c>
      <c r="G45" s="3" t="s">
        <v>679</v>
      </c>
      <c r="H45" s="1">
        <v>20.87</v>
      </c>
      <c r="I45" s="33">
        <v>3</v>
      </c>
      <c r="K45" s="1">
        <v>195</v>
      </c>
      <c r="M45" s="1">
        <f t="shared" si="0"/>
        <v>-132.39</v>
      </c>
    </row>
    <row r="46" spans="1:14">
      <c r="A46" s="37" t="s">
        <v>6</v>
      </c>
      <c r="B46" s="38" t="s">
        <v>680</v>
      </c>
      <c r="C46" s="38" t="s">
        <v>681</v>
      </c>
      <c r="D46" s="38" t="s">
        <v>682</v>
      </c>
      <c r="E46" s="39" t="s">
        <v>683</v>
      </c>
      <c r="F46" s="39" t="s">
        <v>667</v>
      </c>
      <c r="G46" s="40" t="s">
        <v>670</v>
      </c>
      <c r="H46" s="40" t="s">
        <v>684</v>
      </c>
      <c r="I46" s="38" t="s">
        <v>685</v>
      </c>
    </row>
    <row r="47" ht="24" spans="1:14">
      <c r="A47" s="41" t="s">
        <v>686</v>
      </c>
      <c r="B47" s="38">
        <v>28.62</v>
      </c>
      <c r="C47" s="38">
        <v>7</v>
      </c>
      <c r="D47" s="38">
        <f>B47*C47</f>
        <v>200.34</v>
      </c>
      <c r="E47" s="38">
        <v>28</v>
      </c>
      <c r="F47" s="38">
        <v>14</v>
      </c>
      <c r="G47" s="38">
        <v>30</v>
      </c>
      <c r="H47" s="38">
        <v>5</v>
      </c>
      <c r="I47" s="42">
        <f>D47+E47+F47+G47+H47</f>
        <v>277.34</v>
      </c>
    </row>
    <row r="48" ht="24" spans="1:14">
      <c r="A48" s="41" t="s">
        <v>687</v>
      </c>
      <c r="B48" s="38">
        <v>28.62</v>
      </c>
      <c r="C48" s="38">
        <v>10</v>
      </c>
      <c r="D48" s="38">
        <f t="shared" ref="D48:D57" si="1">B48*C48</f>
        <v>286.2</v>
      </c>
      <c r="E48" s="38">
        <v>28</v>
      </c>
      <c r="F48" s="38">
        <v>14</v>
      </c>
      <c r="G48" s="38">
        <v>30</v>
      </c>
      <c r="H48" s="38">
        <v>8</v>
      </c>
      <c r="I48" s="42">
        <f t="shared" ref="I48:I57" si="2">D48+E48+F48+G48+H48</f>
        <v>366.2</v>
      </c>
    </row>
    <row r="49" ht="24" spans="1:13">
      <c r="A49" s="41" t="s">
        <v>688</v>
      </c>
      <c r="B49" s="38">
        <v>28.62</v>
      </c>
      <c r="C49" s="38">
        <v>7.7</v>
      </c>
      <c r="D49" s="38">
        <f t="shared" si="1"/>
        <v>220.374</v>
      </c>
      <c r="E49" s="38">
        <v>28</v>
      </c>
      <c r="F49" s="38">
        <v>14</v>
      </c>
      <c r="G49" s="38">
        <v>30</v>
      </c>
      <c r="H49" s="38">
        <v>20</v>
      </c>
      <c r="I49" s="42">
        <f t="shared" si="2"/>
        <v>312.374</v>
      </c>
    </row>
    <row r="50" ht="24" spans="1:13">
      <c r="A50" s="41" t="s">
        <v>689</v>
      </c>
      <c r="B50" s="38">
        <v>28.62</v>
      </c>
      <c r="C50" s="38">
        <v>10.5</v>
      </c>
      <c r="D50" s="38">
        <f t="shared" si="1"/>
        <v>300.51</v>
      </c>
      <c r="E50" s="38">
        <v>28</v>
      </c>
      <c r="F50" s="38">
        <v>14</v>
      </c>
      <c r="G50" s="38">
        <v>30</v>
      </c>
      <c r="H50" s="38">
        <v>28</v>
      </c>
      <c r="I50" s="42">
        <f t="shared" si="2"/>
        <v>400.51</v>
      </c>
    </row>
    <row r="51" ht="24" spans="1:13">
      <c r="A51" s="43" t="s">
        <v>690</v>
      </c>
      <c r="B51" s="38">
        <v>28.62</v>
      </c>
      <c r="C51" s="38">
        <v>6.2</v>
      </c>
      <c r="D51" s="38">
        <f t="shared" si="1"/>
        <v>177.444</v>
      </c>
      <c r="E51" s="38">
        <v>28</v>
      </c>
      <c r="F51" s="38">
        <v>14</v>
      </c>
      <c r="G51" s="38">
        <v>30</v>
      </c>
      <c r="H51" s="38">
        <v>0</v>
      </c>
      <c r="I51" s="42">
        <f t="shared" si="2"/>
        <v>249.444</v>
      </c>
    </row>
    <row r="52" ht="24" spans="1:13">
      <c r="A52" s="41" t="s">
        <v>691</v>
      </c>
      <c r="B52" s="38">
        <v>28.62</v>
      </c>
      <c r="C52" s="38">
        <v>10</v>
      </c>
      <c r="D52" s="38">
        <f t="shared" si="1"/>
        <v>286.2</v>
      </c>
      <c r="E52" s="38">
        <v>28</v>
      </c>
      <c r="F52" s="38">
        <v>14</v>
      </c>
      <c r="G52" s="38">
        <v>30</v>
      </c>
      <c r="H52" s="38">
        <v>10</v>
      </c>
      <c r="I52" s="42">
        <f t="shared" si="2"/>
        <v>368.2</v>
      </c>
    </row>
    <row r="53" ht="24" spans="1:13">
      <c r="A53" s="41" t="s">
        <v>692</v>
      </c>
      <c r="B53" s="38">
        <v>28.62</v>
      </c>
      <c r="C53" s="38">
        <v>4.5</v>
      </c>
      <c r="D53" s="38">
        <f t="shared" si="1"/>
        <v>128.79</v>
      </c>
      <c r="E53" s="38">
        <v>28</v>
      </c>
      <c r="F53" s="38">
        <v>14</v>
      </c>
      <c r="G53" s="38">
        <v>30</v>
      </c>
      <c r="H53" s="38">
        <v>0</v>
      </c>
      <c r="I53" s="42">
        <f t="shared" si="2"/>
        <v>200.79</v>
      </c>
    </row>
    <row r="54" ht="24" spans="1:13">
      <c r="A54" s="41" t="s">
        <v>693</v>
      </c>
      <c r="B54" s="38">
        <v>28.62</v>
      </c>
      <c r="C54" s="38">
        <v>3.3</v>
      </c>
      <c r="D54" s="38">
        <f t="shared" si="1"/>
        <v>94.446</v>
      </c>
      <c r="E54" s="38">
        <v>28</v>
      </c>
      <c r="F54" s="38">
        <v>14</v>
      </c>
      <c r="G54" s="38">
        <v>30</v>
      </c>
      <c r="H54" s="38">
        <v>0</v>
      </c>
      <c r="I54" s="42">
        <f t="shared" si="2"/>
        <v>166.446</v>
      </c>
    </row>
    <row r="55" ht="24" spans="1:13">
      <c r="A55" s="41" t="s">
        <v>694</v>
      </c>
      <c r="B55" s="38">
        <v>28.62</v>
      </c>
      <c r="C55" s="38">
        <v>6.3</v>
      </c>
      <c r="D55" s="38">
        <f t="shared" si="1"/>
        <v>180.306</v>
      </c>
      <c r="E55" s="38">
        <v>28</v>
      </c>
      <c r="F55" s="38">
        <v>14</v>
      </c>
      <c r="G55" s="38">
        <v>30</v>
      </c>
      <c r="H55" s="38">
        <v>18</v>
      </c>
      <c r="I55" s="42">
        <f t="shared" si="2"/>
        <v>270.306</v>
      </c>
    </row>
    <row r="56" ht="24" spans="1:13">
      <c r="A56" s="41" t="s">
        <v>695</v>
      </c>
      <c r="B56" s="38">
        <v>28.62</v>
      </c>
      <c r="C56" s="38">
        <v>11</v>
      </c>
      <c r="D56" s="38">
        <f t="shared" si="1"/>
        <v>314.82</v>
      </c>
      <c r="E56" s="38">
        <v>28</v>
      </c>
      <c r="F56" s="38">
        <v>14</v>
      </c>
      <c r="G56" s="38">
        <v>30</v>
      </c>
      <c r="H56" s="38">
        <v>28</v>
      </c>
      <c r="I56" s="42">
        <f t="shared" si="2"/>
        <v>414.82</v>
      </c>
    </row>
    <row r="57" ht="31.2" spans="1:13">
      <c r="A57" s="44" t="s">
        <v>696</v>
      </c>
      <c r="B57" s="38">
        <v>28.62</v>
      </c>
      <c r="C57" s="38">
        <v>3.2</v>
      </c>
      <c r="D57" s="38">
        <f t="shared" si="1"/>
        <v>91.584</v>
      </c>
      <c r="E57" s="38">
        <v>28</v>
      </c>
      <c r="F57" s="38"/>
      <c r="G57" s="38">
        <v>30</v>
      </c>
      <c r="H57" s="38">
        <v>0</v>
      </c>
      <c r="I57" s="42">
        <f t="shared" si="2"/>
        <v>149.584</v>
      </c>
    </row>
    <row r="58" ht="15.6" spans="1:13">
      <c r="A58" s="31"/>
      <c r="B58" s="31"/>
      <c r="C58" s="31"/>
    </row>
    <row r="59" ht="15.6" spans="1:13">
      <c r="A59" s="31"/>
      <c r="B59" s="31"/>
      <c r="C59" s="31"/>
    </row>
    <row r="60" ht="15" customHeight="1" spans="1:13">
      <c r="A60" s="31"/>
      <c r="B60" s="31"/>
      <c r="C60" s="31"/>
    </row>
    <row r="61" s="1" customFormat="1" ht="15.6" spans="1:13">
      <c r="A61" s="31"/>
      <c r="B61" s="31"/>
      <c r="C61" s="31" t="s">
        <v>697</v>
      </c>
      <c r="D61" s="3"/>
      <c r="E61" s="4"/>
      <c r="F61" s="3"/>
      <c r="G61" s="3"/>
    </row>
    <row r="62" s="1" customFormat="1" ht="15.6" spans="1:13">
      <c r="A62" s="31"/>
      <c r="B62" s="31"/>
      <c r="C62" s="31"/>
      <c r="D62" s="3"/>
      <c r="E62" s="37"/>
      <c r="F62" s="39"/>
      <c r="G62" s="37"/>
      <c r="H62" s="37"/>
      <c r="I62" s="38" t="s">
        <v>698</v>
      </c>
      <c r="J62" s="38" t="s">
        <v>699</v>
      </c>
      <c r="K62" s="38"/>
      <c r="L62" s="38"/>
      <c r="M62" s="38"/>
    </row>
    <row r="63" s="1" customFormat="1" ht="15.6" spans="1:13">
      <c r="A63" s="31"/>
      <c r="B63" s="31"/>
      <c r="C63" s="31"/>
      <c r="D63" s="3"/>
      <c r="E63" s="37" t="s">
        <v>594</v>
      </c>
      <c r="F63" s="39">
        <v>17.28</v>
      </c>
      <c r="G63" s="37">
        <v>1.92</v>
      </c>
      <c r="H63" s="37"/>
      <c r="I63" s="38">
        <f>F63/G63</f>
        <v>9</v>
      </c>
      <c r="J63" s="37">
        <v>24</v>
      </c>
      <c r="K63" s="38">
        <f>I63*J63</f>
        <v>216</v>
      </c>
      <c r="L63" s="38">
        <v>216</v>
      </c>
      <c r="M63" s="38"/>
    </row>
    <row r="64" s="1" customFormat="1" ht="109.2" spans="1:13">
      <c r="A64" s="31"/>
      <c r="B64" s="32" t="s">
        <v>700</v>
      </c>
      <c r="C64" s="31"/>
      <c r="D64" s="3"/>
      <c r="E64" s="37" t="s">
        <v>614</v>
      </c>
      <c r="F64" s="39">
        <v>0.9</v>
      </c>
      <c r="G64" s="37">
        <v>1.92</v>
      </c>
      <c r="H64" s="37"/>
      <c r="I64" s="38">
        <f>F64/G64</f>
        <v>0.46875</v>
      </c>
      <c r="J64" s="38">
        <v>220</v>
      </c>
      <c r="K64" s="38"/>
      <c r="L64" s="38"/>
      <c r="M64" s="38"/>
    </row>
    <row r="65" s="1" customFormat="1" ht="15.6" spans="1:13">
      <c r="A65" s="31"/>
      <c r="B65" s="31"/>
      <c r="C65" s="31"/>
      <c r="D65" s="3"/>
      <c r="E65" s="37" t="s">
        <v>664</v>
      </c>
      <c r="F65" s="39">
        <v>1</v>
      </c>
      <c r="G65" s="37">
        <v>1.92</v>
      </c>
      <c r="H65" s="37"/>
      <c r="I65" s="38">
        <f>F65/G65</f>
        <v>0.520833333333333</v>
      </c>
      <c r="J65" s="38">
        <v>30</v>
      </c>
      <c r="K65" s="38">
        <f>I65*J65</f>
        <v>15.625</v>
      </c>
      <c r="L65" s="38">
        <v>30</v>
      </c>
      <c r="M65" s="38"/>
    </row>
    <row r="66" s="1" customFormat="1" ht="28.8" spans="1:13">
      <c r="A66" s="31"/>
      <c r="B66" s="31">
        <f>(65+20)*1.6*1.1/1.13</f>
        <v>132.389380530973</v>
      </c>
      <c r="C66" s="31"/>
      <c r="D66" s="3"/>
      <c r="E66" s="37" t="s">
        <v>701</v>
      </c>
      <c r="F66" s="39"/>
      <c r="G66" s="37"/>
      <c r="H66" s="37"/>
      <c r="I66" s="38"/>
      <c r="J66" s="38"/>
      <c r="K66" s="38">
        <v>50</v>
      </c>
      <c r="L66" s="38">
        <v>50</v>
      </c>
      <c r="M66" s="38"/>
    </row>
    <row r="67" s="1" customFormat="1" ht="15.6" spans="1:13">
      <c r="A67" s="31"/>
      <c r="B67" s="31">
        <f>(69+20)*1.6*1.1/1.13</f>
        <v>138.619469026549</v>
      </c>
      <c r="C67" s="31"/>
      <c r="D67" s="3"/>
      <c r="E67" s="37" t="s">
        <v>702</v>
      </c>
      <c r="F67" s="39"/>
      <c r="G67" s="37"/>
      <c r="H67" s="37"/>
      <c r="I67" s="38"/>
      <c r="J67" s="38"/>
      <c r="K67" s="38">
        <v>4</v>
      </c>
      <c r="L67" s="38">
        <v>4</v>
      </c>
      <c r="M67" s="38"/>
    </row>
    <row r="68" s="1" customFormat="1" ht="15.6" spans="1:13">
      <c r="A68" s="31"/>
      <c r="B68" s="31"/>
      <c r="C68" s="31"/>
      <c r="D68" s="3"/>
      <c r="E68" s="37" t="s">
        <v>669</v>
      </c>
      <c r="F68" s="39"/>
      <c r="G68" s="37"/>
      <c r="H68" s="37"/>
      <c r="I68" s="38"/>
      <c r="J68" s="38"/>
      <c r="K68" s="38">
        <v>32</v>
      </c>
      <c r="L68" s="38">
        <v>25</v>
      </c>
      <c r="M68" s="38"/>
    </row>
    <row r="69" s="1" customFormat="1" ht="15.6" spans="1:13">
      <c r="A69" s="31"/>
      <c r="B69" s="31"/>
      <c r="C69" s="31"/>
      <c r="D69" s="3"/>
      <c r="E69" s="37"/>
      <c r="F69" s="39"/>
      <c r="G69" s="37"/>
      <c r="H69" s="37"/>
      <c r="I69" s="38"/>
      <c r="J69" s="38"/>
      <c r="K69" s="38">
        <f>SUM(K63:K68)</f>
        <v>317.625</v>
      </c>
      <c r="L69" s="38">
        <f>SUM(L63:L68)</f>
        <v>325</v>
      </c>
      <c r="M69" s="38"/>
    </row>
    <row r="70" s="1" customFormat="1" ht="15.6" spans="1:13">
      <c r="A70" s="31"/>
      <c r="B70" s="31"/>
      <c r="C70" s="31"/>
      <c r="D70" s="3"/>
      <c r="E70" s="37"/>
      <c r="F70" s="39"/>
      <c r="G70" s="37"/>
      <c r="H70" s="37"/>
      <c r="I70" s="38"/>
      <c r="J70" s="38"/>
      <c r="K70" s="38"/>
      <c r="L70" s="38"/>
      <c r="M70" s="38"/>
    </row>
    <row r="71" s="1" customFormat="1" ht="15.6" spans="1:13">
      <c r="A71" s="31"/>
      <c r="B71" s="31"/>
      <c r="C71" s="31"/>
      <c r="D71" s="3"/>
      <c r="E71" s="37"/>
      <c r="F71" s="39"/>
      <c r="G71" s="37"/>
      <c r="H71" s="37"/>
      <c r="I71" s="38"/>
      <c r="J71" s="38"/>
      <c r="K71" s="38"/>
      <c r="L71" s="38"/>
      <c r="M71" s="38"/>
    </row>
    <row r="72" s="1" customFormat="1" ht="15.6" spans="1:13">
      <c r="A72" s="31"/>
      <c r="B72" s="31"/>
      <c r="C72" s="31"/>
      <c r="D72" s="3"/>
      <c r="E72" s="37"/>
      <c r="F72" s="39"/>
      <c r="G72" s="37"/>
      <c r="H72" s="37"/>
      <c r="I72" s="38"/>
      <c r="J72" s="38"/>
      <c r="K72" s="38"/>
      <c r="L72" s="38"/>
      <c r="M72" s="38"/>
    </row>
    <row r="73" s="1" customFormat="1" ht="15.6" spans="1:13">
      <c r="A73" s="31"/>
      <c r="B73" s="31"/>
      <c r="C73" s="31"/>
      <c r="D73" s="3"/>
      <c r="E73" s="37"/>
      <c r="F73" s="39"/>
      <c r="G73" s="37"/>
      <c r="H73" s="37"/>
      <c r="I73" s="38"/>
      <c r="J73" s="38"/>
      <c r="K73" s="38"/>
      <c r="L73" s="38"/>
      <c r="M73" s="38"/>
    </row>
    <row r="74" s="1" customFormat="1" ht="15.6" spans="1:13">
      <c r="A74" s="31"/>
      <c r="B74" s="31"/>
      <c r="C74" s="31"/>
      <c r="D74" s="3"/>
      <c r="E74" s="37"/>
      <c r="F74" s="39"/>
      <c r="G74" s="37"/>
      <c r="H74" s="37"/>
      <c r="I74" s="38"/>
      <c r="J74" s="38"/>
      <c r="K74" s="38"/>
      <c r="L74" s="38"/>
      <c r="M74" s="38"/>
    </row>
    <row r="75" s="1" customFormat="1" ht="15.6" spans="1:13">
      <c r="A75" s="31"/>
      <c r="B75" s="31"/>
      <c r="C75" s="31"/>
      <c r="D75" s="3"/>
      <c r="E75" s="4"/>
      <c r="F75" s="3"/>
      <c r="G75" s="3"/>
    </row>
    <row r="76" s="1" customFormat="1" ht="15.6" spans="1:13">
      <c r="A76" s="31"/>
      <c r="B76" s="31"/>
      <c r="C76" s="31"/>
      <c r="D76" s="3"/>
      <c r="E76" s="4"/>
      <c r="F76" s="3"/>
      <c r="G76" s="3"/>
    </row>
    <row r="77" s="1" customFormat="1" ht="15.6" spans="1:13">
      <c r="A77" s="31"/>
      <c r="B77" s="31"/>
      <c r="C77" s="31"/>
      <c r="D77" s="3"/>
      <c r="E77" s="4"/>
      <c r="F77" s="3"/>
      <c r="G77" s="3"/>
    </row>
    <row r="78" ht="15.6" spans="1:13">
      <c r="A78" s="31"/>
      <c r="B78" s="31"/>
      <c r="C78" s="31"/>
    </row>
    <row r="79" ht="15.6" spans="1:13">
      <c r="A79" s="31"/>
      <c r="B79" s="31"/>
      <c r="C79" s="31"/>
    </row>
    <row r="80" ht="15.6" spans="1:13">
      <c r="A80" s="31"/>
      <c r="B80" s="31"/>
      <c r="C80" s="31"/>
    </row>
    <row r="81" ht="15.6" spans="1:7">
      <c r="A81" s="31"/>
      <c r="B81" s="31"/>
      <c r="C81" s="31"/>
    </row>
    <row r="82" ht="15.6" spans="1:7">
      <c r="A82" s="31"/>
      <c r="B82" s="31"/>
      <c r="C82" s="31"/>
    </row>
    <row r="83" ht="15.6" spans="1:7">
      <c r="A83" s="31"/>
      <c r="B83" s="31"/>
      <c r="C83" s="31"/>
    </row>
    <row r="84" ht="15.6" spans="1:7">
      <c r="A84" s="31"/>
      <c r="B84" s="31"/>
      <c r="C84" s="31"/>
    </row>
    <row r="85" ht="163.2" spans="1:7">
      <c r="A85" s="45" t="s">
        <v>703</v>
      </c>
      <c r="B85"/>
      <c r="C85"/>
    </row>
    <row r="86" ht="140.4" spans="1:7">
      <c r="A86" s="46" t="s">
        <v>704</v>
      </c>
      <c r="B86" s="46"/>
      <c r="C86" s="46"/>
      <c r="E86" s="47" t="s">
        <v>705</v>
      </c>
      <c r="F86"/>
      <c r="G86"/>
    </row>
    <row r="87" ht="23.4" spans="1:7">
      <c r="A87" s="48" t="s">
        <v>706</v>
      </c>
      <c r="B87" s="48" t="s">
        <v>707</v>
      </c>
      <c r="C87" s="48" t="s">
        <v>708</v>
      </c>
      <c r="E87" s="49" t="s">
        <v>709</v>
      </c>
      <c r="F87" s="49"/>
      <c r="G87" s="49"/>
    </row>
    <row r="88" ht="76.8" spans="1:7">
      <c r="A88" s="48" t="s">
        <v>710</v>
      </c>
      <c r="B88" s="50" t="s">
        <v>711</v>
      </c>
      <c r="C88" s="51" t="s">
        <v>712</v>
      </c>
      <c r="E88" s="52" t="s">
        <v>706</v>
      </c>
      <c r="F88" s="52" t="s">
        <v>707</v>
      </c>
      <c r="G88" s="52" t="s">
        <v>708</v>
      </c>
    </row>
    <row r="89" ht="76.8" spans="1:7">
      <c r="A89" s="48"/>
      <c r="B89" s="50" t="s">
        <v>713</v>
      </c>
      <c r="C89" s="51" t="s">
        <v>714</v>
      </c>
      <c r="E89" s="53" t="s">
        <v>710</v>
      </c>
      <c r="F89" s="53" t="s">
        <v>715</v>
      </c>
      <c r="G89" s="54" t="s">
        <v>716</v>
      </c>
    </row>
    <row r="90" ht="70.2" spans="1:7">
      <c r="A90" s="48" t="s">
        <v>717</v>
      </c>
      <c r="B90" s="50" t="s">
        <v>718</v>
      </c>
      <c r="C90" s="50"/>
      <c r="E90" s="53" t="s">
        <v>710</v>
      </c>
      <c r="F90" s="53" t="s">
        <v>719</v>
      </c>
      <c r="G90" s="54" t="s">
        <v>720</v>
      </c>
    </row>
    <row r="91" ht="46.8" spans="1:7">
      <c r="A91" s="48"/>
      <c r="B91" s="50" t="s">
        <v>721</v>
      </c>
      <c r="C91" s="55"/>
      <c r="E91" s="53" t="s">
        <v>717</v>
      </c>
      <c r="F91" s="53" t="s">
        <v>722</v>
      </c>
      <c r="G91" s="53"/>
    </row>
    <row r="92" ht="46.8" spans="1:7">
      <c r="A92" s="48" t="s">
        <v>723</v>
      </c>
      <c r="B92" s="50" t="s">
        <v>724</v>
      </c>
      <c r="C92" s="50"/>
      <c r="E92" s="53" t="s">
        <v>717</v>
      </c>
      <c r="F92" s="53" t="s">
        <v>725</v>
      </c>
      <c r="G92" s="53"/>
    </row>
    <row r="93" ht="46.8" spans="1:7">
      <c r="A93" s="48"/>
      <c r="B93" s="50" t="s">
        <v>726</v>
      </c>
      <c r="C93" s="50"/>
      <c r="E93" s="53" t="s">
        <v>723</v>
      </c>
      <c r="F93" s="53" t="s">
        <v>727</v>
      </c>
      <c r="G93" s="53"/>
    </row>
    <row r="94" ht="46.8" spans="1:7">
      <c r="A94" s="48" t="s">
        <v>728</v>
      </c>
      <c r="B94" s="50" t="s">
        <v>729</v>
      </c>
      <c r="C94" s="50"/>
      <c r="E94" s="53" t="s">
        <v>723</v>
      </c>
      <c r="F94" s="53" t="s">
        <v>730</v>
      </c>
      <c r="G94" s="53"/>
    </row>
    <row r="95" ht="46.8" spans="1:7">
      <c r="A95" s="48"/>
      <c r="B95" s="50" t="s">
        <v>731</v>
      </c>
      <c r="C95" s="50"/>
      <c r="E95" s="53" t="s">
        <v>728</v>
      </c>
      <c r="F95" s="53" t="s">
        <v>732</v>
      </c>
      <c r="G95" s="53"/>
    </row>
    <row r="96" ht="46.8" spans="1:7">
      <c r="A96" s="48"/>
      <c r="B96" s="50" t="s">
        <v>733</v>
      </c>
      <c r="C96" s="50"/>
      <c r="E96" s="53" t="s">
        <v>728</v>
      </c>
      <c r="F96" s="53" t="s">
        <v>734</v>
      </c>
      <c r="G96" s="53"/>
    </row>
    <row r="97" ht="46.8" spans="1:7">
      <c r="A97" s="48" t="s">
        <v>735</v>
      </c>
      <c r="B97" s="50" t="s">
        <v>736</v>
      </c>
      <c r="C97" s="50"/>
      <c r="E97" s="53" t="s">
        <v>735</v>
      </c>
      <c r="F97" s="53" t="s">
        <v>737</v>
      </c>
      <c r="G97" s="53"/>
    </row>
    <row r="98" ht="46.8" spans="1:7">
      <c r="A98" s="48" t="s">
        <v>738</v>
      </c>
      <c r="B98" s="50" t="s">
        <v>739</v>
      </c>
      <c r="C98" s="50"/>
      <c r="E98" s="53" t="s">
        <v>735</v>
      </c>
      <c r="F98" s="53" t="s">
        <v>740</v>
      </c>
      <c r="G98" s="53"/>
    </row>
    <row r="99" ht="46.8" spans="1:7">
      <c r="A99" s="48"/>
      <c r="B99" s="50" t="s">
        <v>741</v>
      </c>
      <c r="C99" s="50"/>
      <c r="E99" s="53" t="s">
        <v>738</v>
      </c>
      <c r="F99" s="53" t="s">
        <v>742</v>
      </c>
      <c r="G99" s="53"/>
    </row>
    <row r="100" ht="46.8" spans="1:7">
      <c r="A100" s="48" t="s">
        <v>743</v>
      </c>
      <c r="B100" s="50" t="s">
        <v>744</v>
      </c>
      <c r="C100" s="50"/>
      <c r="E100" s="53" t="s">
        <v>738</v>
      </c>
      <c r="F100" s="53" t="s">
        <v>745</v>
      </c>
      <c r="G100" s="53"/>
    </row>
    <row r="101" ht="46.8" spans="1:7">
      <c r="A101" s="48"/>
      <c r="B101" s="50" t="s">
        <v>746</v>
      </c>
      <c r="C101" s="50"/>
      <c r="E101" s="53" t="s">
        <v>743</v>
      </c>
      <c r="F101" s="53" t="s">
        <v>747</v>
      </c>
      <c r="G101" s="53"/>
    </row>
    <row r="102" ht="46.8" spans="1:7">
      <c r="A102" s="48"/>
      <c r="B102" s="50" t="s">
        <v>748</v>
      </c>
      <c r="C102" s="55"/>
      <c r="E102" s="53" t="s">
        <v>743</v>
      </c>
      <c r="F102" s="53" t="s">
        <v>749</v>
      </c>
      <c r="G102" s="53"/>
    </row>
    <row r="103" ht="46.8" spans="1:7">
      <c r="A103" s="48" t="s">
        <v>750</v>
      </c>
      <c r="B103" s="50" t="s">
        <v>751</v>
      </c>
      <c r="C103" s="50"/>
      <c r="E103" s="53" t="s">
        <v>743</v>
      </c>
      <c r="F103" s="53" t="s">
        <v>752</v>
      </c>
      <c r="G103" s="53"/>
    </row>
    <row r="104" ht="46.8" spans="1:7">
      <c r="A104" s="48"/>
      <c r="B104" s="50" t="s">
        <v>753</v>
      </c>
      <c r="C104" s="50"/>
      <c r="E104" s="53" t="s">
        <v>750</v>
      </c>
      <c r="F104" s="53" t="s">
        <v>754</v>
      </c>
      <c r="G104" s="53"/>
    </row>
    <row r="105" ht="46.8" spans="1:7">
      <c r="A105" s="48" t="s">
        <v>755</v>
      </c>
      <c r="B105" s="50" t="s">
        <v>756</v>
      </c>
      <c r="C105" s="50"/>
      <c r="E105" s="53" t="s">
        <v>750</v>
      </c>
      <c r="F105" s="53" t="s">
        <v>757</v>
      </c>
      <c r="G105" s="53"/>
    </row>
    <row r="106" ht="46.8" spans="1:7">
      <c r="A106" s="48"/>
      <c r="B106" s="50" t="s">
        <v>758</v>
      </c>
      <c r="C106" s="50"/>
      <c r="E106" s="53" t="s">
        <v>755</v>
      </c>
      <c r="F106" s="53" t="s">
        <v>759</v>
      </c>
      <c r="G106" s="53"/>
    </row>
    <row r="107" ht="46.8" spans="1:7">
      <c r="A107" s="48" t="s">
        <v>760</v>
      </c>
      <c r="B107" s="50" t="s">
        <v>761</v>
      </c>
      <c r="C107" s="50"/>
      <c r="E107" s="53" t="s">
        <v>755</v>
      </c>
      <c r="F107" s="53" t="s">
        <v>762</v>
      </c>
      <c r="G107" s="53"/>
    </row>
    <row r="108" ht="46.8" spans="1:7">
      <c r="A108" s="48"/>
      <c r="B108" s="50" t="s">
        <v>763</v>
      </c>
      <c r="C108" s="50"/>
      <c r="E108" s="53" t="s">
        <v>760</v>
      </c>
      <c r="F108" s="53" t="s">
        <v>764</v>
      </c>
      <c r="G108" s="53"/>
    </row>
    <row r="109" ht="46.8" spans="1:7">
      <c r="A109" s="48" t="s">
        <v>765</v>
      </c>
      <c r="B109" s="50" t="s">
        <v>766</v>
      </c>
      <c r="C109" s="50"/>
      <c r="E109" s="53" t="s">
        <v>760</v>
      </c>
      <c r="F109" s="53" t="s">
        <v>767</v>
      </c>
      <c r="G109" s="53"/>
    </row>
    <row r="110" ht="46.8" spans="1:7">
      <c r="A110" s="48"/>
      <c r="B110" s="50" t="s">
        <v>768</v>
      </c>
      <c r="C110" s="50"/>
      <c r="E110" s="53" t="s">
        <v>765</v>
      </c>
      <c r="F110" s="53" t="s">
        <v>769</v>
      </c>
      <c r="G110" s="53"/>
    </row>
    <row r="111" ht="46.8" spans="1:7">
      <c r="A111" s="48" t="s">
        <v>770</v>
      </c>
      <c r="B111" s="50" t="s">
        <v>771</v>
      </c>
      <c r="C111" s="50"/>
      <c r="E111" s="53" t="s">
        <v>765</v>
      </c>
      <c r="F111" s="53" t="s">
        <v>772</v>
      </c>
      <c r="G111" s="53"/>
    </row>
    <row r="112" ht="46.8" spans="1:7">
      <c r="A112" s="48"/>
      <c r="B112" s="50" t="s">
        <v>773</v>
      </c>
      <c r="C112" s="55"/>
      <c r="E112" s="53" t="s">
        <v>770</v>
      </c>
      <c r="F112" s="53" t="s">
        <v>774</v>
      </c>
      <c r="G112" s="53"/>
    </row>
    <row r="113" ht="46.8" spans="1:7">
      <c r="A113" s="48"/>
      <c r="B113" s="56"/>
      <c r="C113" s="57"/>
      <c r="E113" s="53" t="s">
        <v>770</v>
      </c>
      <c r="F113" s="53" t="s">
        <v>775</v>
      </c>
      <c r="G113" s="57"/>
    </row>
    <row r="114" ht="15.15" spans="1:7">
      <c r="A114"/>
      <c r="B114"/>
      <c r="C114"/>
    </row>
    <row r="115" ht="180.75" spans="1:7">
      <c r="A115" s="58" t="s">
        <v>776</v>
      </c>
      <c r="B115"/>
      <c r="C115"/>
    </row>
  </sheetData>
  <mergeCells count="43">
    <mergeCell ref="A1:F1"/>
    <mergeCell ref="A2:F2"/>
    <mergeCell ref="A3:F3"/>
    <mergeCell ref="A4:F4"/>
    <mergeCell ref="A5:F5"/>
    <mergeCell ref="A7:F7"/>
    <mergeCell ref="A8:F8"/>
    <mergeCell ref="A9:F9"/>
    <mergeCell ref="A10:F10"/>
    <mergeCell ref="A11:F11"/>
    <mergeCell ref="A12:F12"/>
    <mergeCell ref="A13:F13"/>
    <mergeCell ref="A14:F14"/>
    <mergeCell ref="A15:F15"/>
    <mergeCell ref="A16:F16"/>
    <mergeCell ref="A17:F17"/>
    <mergeCell ref="A18:F18"/>
    <mergeCell ref="A19:F19"/>
    <mergeCell ref="A20:F20"/>
    <mergeCell ref="A21:F21"/>
    <mergeCell ref="A22:F22"/>
    <mergeCell ref="A23:F23"/>
    <mergeCell ref="A24:F24"/>
    <mergeCell ref="A25:F25"/>
    <mergeCell ref="A26:F26"/>
    <mergeCell ref="A27:F27"/>
    <mergeCell ref="A28:F28"/>
    <mergeCell ref="A29:F29"/>
    <mergeCell ref="A30:F30"/>
    <mergeCell ref="A31:F31"/>
    <mergeCell ref="A86:C86"/>
    <mergeCell ref="E87:G87"/>
    <mergeCell ref="A88:A89"/>
    <mergeCell ref="A90:A91"/>
    <mergeCell ref="A92:A93"/>
    <mergeCell ref="A94:A96"/>
    <mergeCell ref="A98:A99"/>
    <mergeCell ref="A100:A102"/>
    <mergeCell ref="A103:A104"/>
    <mergeCell ref="A105:A106"/>
    <mergeCell ref="A107:A108"/>
    <mergeCell ref="A109:A110"/>
    <mergeCell ref="A111:A113"/>
  </mergeCells>
  <hyperlinks>
    <hyperlink ref="A85" r:id="rId1" display="2025年国内油价调整表（注：调整的数据来源于广东发改委）" tooltip="http://sz.bendibao.com/news/youjiachaxun/"/>
    <hyperlink ref="A86" r:id="rId2" display="2025年国内汽柴油价格调整时间表" tooltip="http://sh.bendibao.com/news/youjiachaxun/"/>
    <hyperlink ref="C88" r:id="rId3" display="汽油每吨上调70元，柴油每吨上调70元" tooltip="https://m.bendibao.com/show983522.html"/>
    <hyperlink ref="C89" r:id="rId3" display="油每吨上调340元，柴油每吨上调325元" tooltip="https://m.bendibao.com/show983522.html"/>
    <hyperlink ref="E86" r:id="rId1" display="2026年国内汽柴油价格调整时间表（注：调整的数据来源于广东发改委）" tooltip="http://sz.bendibao.com/news/youjiachaxun/"/>
    <hyperlink ref="E87" r:id="rId2" display="2026汽柴油价格调整时间表" tooltip="http://sh.bendibao.com/news/youjiachaxun/"/>
    <hyperlink ref="G89" r:id="rId4" display="不作调整" tooltip="http://sz.bendibao.com/jt/202617/996672.htm"/>
    <hyperlink ref="G90" r:id="rId5" display="汽、柴油价格每吨均上调85元" tooltip="https://m.bendibao.com/show997262.html"/>
  </hyperlinks>
  <printOptions horizontalCentered="1"/>
  <pageMargins left="0.472222222222222" right="0.550694444444444" top="0.751388888888889" bottom="0.751388888888889" header="0.298611111111111" footer="0.298611111111111"/>
  <pageSetup paperSize="9" scale="75"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2026年3月</vt:lpstr>
      <vt:lpstr>指数</vt:lpstr>
      <vt:lpstr>说明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憩语</cp:lastModifiedBy>
  <dcterms:created xsi:type="dcterms:W3CDTF">2023-07-12T03:38:00Z</dcterms:created>
  <dcterms:modified xsi:type="dcterms:W3CDTF">2026-04-08T07:11:50Z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CF8A00CB6E7F42078D0CDDC8EDEFCCD5_13</vt:lpwstr>
  </property>
  <property fmtid="{D5CDD505-2E9C-101B-9397-08002B2CF9AE}" pid="3" name="KSOProductBuildVer">
    <vt:lpwstr>2052-12.1.0.25225</vt:lpwstr>
  </property>
  <property fmtid="{D5CDD505-2E9C-101B-9397-08002B2CF9AE}" pid="4" name="KSOReadingLayout">
    <vt:bool>true</vt:bool>
  </property>
  <property fmtid="{D5CDD505-2E9C-101B-9397-08002B2CF9AE}" pid="5" name="CalculationRule">
    <vt:i4>0</vt:i4>
  </property>
</Properties>
</file>